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P:\PI\20221230_E 65 Zabrzeg - Zebrzydowice\23. Podwykonawcy\01. Procedury\2024\P6-23-2024 Roboty drogowe\Postępowanie 20.09.2024\"/>
    </mc:Choice>
  </mc:AlternateContent>
  <xr:revisionPtr revIDLastSave="0" documentId="13_ncr:1_{45C900FC-4CBE-4000-91B4-8140228C3FFA}" xr6:coauthVersionLast="47" xr6:coauthVersionMax="47" xr10:uidLastSave="{00000000-0000-0000-0000-000000000000}"/>
  <bookViews>
    <workbookView xWindow="-28920" yWindow="-75" windowWidth="29040" windowHeight="15720" tabRatio="888" xr2:uid="{00000000-000D-0000-FFFF-FFFF00000000}"/>
  </bookViews>
  <sheets>
    <sheet name="Podsumowanie" sheetId="133" r:id="rId1"/>
    <sheet name="Przedmiar DD-01" sheetId="51" r:id="rId2"/>
    <sheet name="Przedmiar DD-01.1" sheetId="60" r:id="rId3"/>
    <sheet name="Przedmiar DT-02" sheetId="63" r:id="rId4"/>
    <sheet name="Przedmiar DT-03" sheetId="65" r:id="rId5"/>
    <sheet name="Przedmiar DT-04" sheetId="67" r:id="rId6"/>
    <sheet name="Przedmiar Jagodowa" sheetId="69" r:id="rId7"/>
    <sheet name="Przedmiar DD-02" sheetId="71" r:id="rId8"/>
    <sheet name="Przedmiar Objazdowa" sheetId="73" r:id="rId9"/>
    <sheet name="Przedmiar DD-02.1" sheetId="75" r:id="rId10"/>
    <sheet name="Przedmiar DW-05" sheetId="77" r:id="rId11"/>
    <sheet name="Przedmiar Bielska" sheetId="79" r:id="rId12"/>
    <sheet name="Przedmiar Reja" sheetId="81" r:id="rId13"/>
    <sheet name="Przedmiar Pod Dudnią" sheetId="83" r:id="rId14"/>
    <sheet name="Przedmiar Czuchowska" sheetId="85" r:id="rId15"/>
    <sheet name="Przedmiar DT-05" sheetId="87" r:id="rId16"/>
    <sheet name="Przedmiar DD-03" sheetId="89" r:id="rId17"/>
    <sheet name="Przedmiar Skrajna" sheetId="91" r:id="rId18"/>
    <sheet name="Przedmiar Kolejowa" sheetId="93" r:id="rId19"/>
    <sheet name="Przedmiar DT-06" sheetId="95" r:id="rId20"/>
    <sheet name="Przedmiar DT-07" sheetId="97" r:id="rId21"/>
    <sheet name="Przedmiar DD-04" sheetId="99" r:id="rId22"/>
    <sheet name="Przedmiar Place" sheetId="101" r:id="rId23"/>
    <sheet name="Przedmiar Nowy Świat" sheetId="103" r:id="rId24"/>
    <sheet name="Przedmiar DD-05" sheetId="105" r:id="rId25"/>
  </sheets>
  <definedNames>
    <definedName name="_xlnm._FilterDatabase" localSheetId="11" hidden="1">'Przedmiar Bielska'!#REF!</definedName>
    <definedName name="_xlnm._FilterDatabase" localSheetId="14" hidden="1">'Przedmiar Czuchowska'!#REF!</definedName>
    <definedName name="_xlnm._FilterDatabase" localSheetId="1" hidden="1">'Przedmiar DD-01'!#REF!</definedName>
    <definedName name="_xlnm._FilterDatabase" localSheetId="2" hidden="1">'Przedmiar DD-01.1'!#REF!</definedName>
    <definedName name="_xlnm._FilterDatabase" localSheetId="7" hidden="1">'Przedmiar DD-02'!#REF!</definedName>
    <definedName name="_xlnm._FilterDatabase" localSheetId="9" hidden="1">'Przedmiar DD-02.1'!#REF!</definedName>
    <definedName name="_xlnm._FilterDatabase" localSheetId="16" hidden="1">'Przedmiar DD-03'!#REF!</definedName>
    <definedName name="_xlnm._FilterDatabase" localSheetId="21" hidden="1">'Przedmiar DD-04'!#REF!</definedName>
    <definedName name="_xlnm._FilterDatabase" localSheetId="3" hidden="1">'Przedmiar DT-02'!#REF!</definedName>
    <definedName name="_xlnm._FilterDatabase" localSheetId="4" hidden="1">'Przedmiar DT-03'!#REF!</definedName>
    <definedName name="_xlnm._FilterDatabase" localSheetId="5" hidden="1">'Przedmiar DT-04'!#REF!</definedName>
    <definedName name="_xlnm._FilterDatabase" localSheetId="15" hidden="1">'Przedmiar DT-05'!#REF!</definedName>
    <definedName name="_xlnm._FilterDatabase" localSheetId="19" hidden="1">'Przedmiar DT-06'!#REF!</definedName>
    <definedName name="_xlnm._FilterDatabase" localSheetId="20" hidden="1">'Przedmiar DT-07'!#REF!</definedName>
    <definedName name="_xlnm._FilterDatabase" localSheetId="10" hidden="1">'Przedmiar DW-05'!#REF!</definedName>
    <definedName name="_xlnm._FilterDatabase" localSheetId="6" hidden="1">'Przedmiar Jagodowa'!#REF!</definedName>
    <definedName name="_xlnm._FilterDatabase" localSheetId="18" hidden="1">'Przedmiar Kolejowa'!#REF!</definedName>
    <definedName name="_xlnm._FilterDatabase" localSheetId="23" hidden="1">'Przedmiar Nowy Świat'!#REF!</definedName>
    <definedName name="_xlnm._FilterDatabase" localSheetId="8" hidden="1">'Przedmiar Objazdowa'!#REF!</definedName>
    <definedName name="_xlnm._FilterDatabase" localSheetId="22" hidden="1">'Przedmiar Place'!#REF!</definedName>
    <definedName name="_xlnm._FilterDatabase" localSheetId="13" hidden="1">'Przedmiar Pod Dudnią'!#REF!</definedName>
    <definedName name="_xlnm._FilterDatabase" localSheetId="12" hidden="1">'Przedmiar Reja'!#REF!</definedName>
    <definedName name="_xlnm._FilterDatabase" localSheetId="17" hidden="1">'Przedmiar Skrajna'!#REF!</definedName>
    <definedName name="_xlnm.Print_Area" localSheetId="0">Podsumowanie!$E$1:$G$53</definedName>
    <definedName name="_xlnm.Print_Area" localSheetId="11">'Przedmiar Bielska'!$A$6:$G$111</definedName>
    <definedName name="_xlnm.Print_Area" localSheetId="14">'Przedmiar Czuchowska'!$A$5:$G$56</definedName>
    <definedName name="_xlnm.Print_Area" localSheetId="1">'Przedmiar DD-01'!$A$5:$G$57</definedName>
    <definedName name="_xlnm.Print_Area" localSheetId="2">'Przedmiar DD-01.1'!$A$5:$G$57</definedName>
    <definedName name="_xlnm.Print_Area" localSheetId="7">'Przedmiar DD-02'!$A$6:$G$70</definedName>
    <definedName name="_xlnm.Print_Area" localSheetId="9">'Przedmiar DD-02.1'!$A$5:$G$60</definedName>
    <definedName name="_xlnm.Print_Area" localSheetId="16">'Przedmiar DD-03'!$A$5:$G$63</definedName>
    <definedName name="_xlnm.Print_Area" localSheetId="21">'Przedmiar DD-04'!$A$5:$G$54</definedName>
    <definedName name="_xlnm.Print_Area" localSheetId="24">'Przedmiar DD-05'!$A$5:$G$59</definedName>
    <definedName name="_xlnm.Print_Area" localSheetId="3">'Przedmiar DT-02'!$A$6:$G$72</definedName>
    <definedName name="_xlnm.Print_Area" localSheetId="4">'Przedmiar DT-03'!$A$5:$G$57</definedName>
    <definedName name="_xlnm.Print_Area" localSheetId="5">'Przedmiar DT-04'!$A$6:$G$66</definedName>
    <definedName name="_xlnm.Print_Area" localSheetId="15">'Przedmiar DT-05'!$A$5:$G$53</definedName>
    <definedName name="_xlnm.Print_Area" localSheetId="19">'Przedmiar DT-06'!$A$5:$G$41</definedName>
    <definedName name="_xlnm.Print_Area" localSheetId="20">'Przedmiar DT-07'!$A$5:$G$42</definedName>
    <definedName name="_xlnm.Print_Area" localSheetId="10">'Przedmiar DW-05'!$A$5:$G$47</definedName>
    <definedName name="_xlnm.Print_Area" localSheetId="6">'Przedmiar Jagodowa'!$A$5:$G$57</definedName>
    <definedName name="_xlnm.Print_Area" localSheetId="18">'Przedmiar Kolejowa'!$A$6:$G$82</definedName>
    <definedName name="_xlnm.Print_Area" localSheetId="23">'Przedmiar Nowy Świat'!$A$5:$G$61</definedName>
    <definedName name="_xlnm.Print_Area" localSheetId="8">'Przedmiar Objazdowa'!$A$6:$G$78</definedName>
    <definedName name="_xlnm.Print_Area" localSheetId="22">'Przedmiar Place'!$A$5:$G$56</definedName>
    <definedName name="_xlnm.Print_Area" localSheetId="13">'Przedmiar Pod Dudnią'!$A$5:$G$54</definedName>
    <definedName name="_xlnm.Print_Area" localSheetId="12">'Przedmiar Reja'!$A$5:$G$59</definedName>
    <definedName name="_xlnm.Print_Area" localSheetId="17">'Przedmiar Skrajna'!$A$5:$G$57</definedName>
    <definedName name="_xlnm.Print_Titles" localSheetId="14">'Przedmiar Czuchowska'!$10:$12</definedName>
    <definedName name="_xlnm.Print_Titles" localSheetId="1">'Przedmiar DD-01'!$10:$12</definedName>
    <definedName name="_xlnm.Print_Titles" localSheetId="2">'Przedmiar DD-01.1'!$10:$12</definedName>
    <definedName name="_xlnm.Print_Titles" localSheetId="9">'Przedmiar DD-02.1'!$10:$12</definedName>
    <definedName name="_xlnm.Print_Titles" localSheetId="16">'Przedmiar DD-03'!$10:$12</definedName>
    <definedName name="_xlnm.Print_Titles" localSheetId="21">'Przedmiar DD-04'!$10:$12</definedName>
    <definedName name="_xlnm.Print_Titles" localSheetId="24">'Przedmiar DD-05'!$10:$12</definedName>
    <definedName name="_xlnm.Print_Titles" localSheetId="4">'Przedmiar DT-03'!$10:$12</definedName>
    <definedName name="_xlnm.Print_Titles" localSheetId="15">'Przedmiar DT-05'!$10:$11</definedName>
    <definedName name="_xlnm.Print_Titles" localSheetId="19">'Przedmiar DT-06'!$10:$12</definedName>
    <definedName name="_xlnm.Print_Titles" localSheetId="20">'Przedmiar DT-07'!$10:$12</definedName>
    <definedName name="_xlnm.Print_Titles" localSheetId="10">'Przedmiar DW-05'!$10:$12</definedName>
    <definedName name="_xlnm.Print_Titles" localSheetId="6">'Przedmiar Jagodowa'!$10:$12</definedName>
    <definedName name="_xlnm.Print_Titles" localSheetId="23">'Przedmiar Nowy Świat'!$10:$12</definedName>
    <definedName name="_xlnm.Print_Titles" localSheetId="22">'Przedmiar Place'!$10:$12</definedName>
    <definedName name="_xlnm.Print_Titles" localSheetId="13">'Przedmiar Pod Dudnią'!$10:$12</definedName>
    <definedName name="_xlnm.Print_Titles" localSheetId="12">'Przedmiar Reja'!$10:$12</definedName>
    <definedName name="_xlnm.Print_Titles" localSheetId="17">'Przedmiar Skrajna'!$10:$12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85" l="1"/>
  <c r="G32" i="85"/>
  <c r="G38" i="51"/>
  <c r="G55" i="51"/>
  <c r="G15" i="60"/>
  <c r="G18" i="60"/>
  <c r="G22" i="60"/>
  <c r="G23" i="60"/>
  <c r="G24" i="60"/>
  <c r="G26" i="60"/>
  <c r="G30" i="60"/>
  <c r="G31" i="60"/>
  <c r="G35" i="60"/>
  <c r="G37" i="60"/>
  <c r="G38" i="60"/>
  <c r="G40" i="60"/>
  <c r="G42" i="60"/>
  <c r="G46" i="60"/>
  <c r="G48" i="60"/>
  <c r="G52" i="60"/>
  <c r="G54" i="60"/>
  <c r="G55" i="60"/>
  <c r="G15" i="71"/>
  <c r="G22" i="71"/>
  <c r="G23" i="71"/>
  <c r="G25" i="71"/>
  <c r="G27" i="71"/>
  <c r="G31" i="71"/>
  <c r="G32" i="71"/>
  <c r="G34" i="71"/>
  <c r="G35" i="71"/>
  <c r="G39" i="71"/>
  <c r="G41" i="71"/>
  <c r="G42" i="71"/>
  <c r="G44" i="71"/>
  <c r="G45" i="71"/>
  <c r="G47" i="71"/>
  <c r="G51" i="71"/>
  <c r="G52" i="71"/>
  <c r="G54" i="71"/>
  <c r="G55" i="71"/>
  <c r="G59" i="71"/>
  <c r="G61" i="71"/>
  <c r="G62" i="71"/>
  <c r="G66" i="71"/>
  <c r="G67" i="71"/>
  <c r="G68" i="71"/>
  <c r="G15" i="75"/>
  <c r="G28" i="75"/>
  <c r="G37" i="75"/>
  <c r="G40" i="75"/>
  <c r="G42" i="75"/>
  <c r="G44" i="75"/>
  <c r="G48" i="75"/>
  <c r="G17" i="99"/>
  <c r="G33" i="99"/>
  <c r="G19" i="105"/>
  <c r="G30" i="63"/>
  <c r="G16" i="63"/>
  <c r="G19" i="63"/>
  <c r="G28" i="63"/>
  <c r="G34" i="63"/>
  <c r="G35" i="63"/>
  <c r="G45" i="63"/>
  <c r="G51" i="63"/>
  <c r="G67" i="63"/>
  <c r="G69" i="63"/>
  <c r="G26" i="65"/>
  <c r="G19" i="65"/>
  <c r="G28" i="65"/>
  <c r="G36" i="65"/>
  <c r="G40" i="65"/>
  <c r="G48" i="65"/>
  <c r="G52" i="65"/>
  <c r="G16" i="67"/>
  <c r="G15" i="67"/>
  <c r="G20" i="67"/>
  <c r="G40" i="67"/>
  <c r="G14" i="87"/>
  <c r="G13" i="87"/>
  <c r="G18" i="87"/>
  <c r="G22" i="87"/>
  <c r="G38" i="87"/>
  <c r="G40" i="87"/>
  <c r="G50" i="87"/>
  <c r="G23" i="95"/>
  <c r="G35" i="95"/>
  <c r="G36" i="95" s="1"/>
  <c r="G15" i="77"/>
  <c r="G27" i="69"/>
  <c r="G17" i="93"/>
  <c r="G21" i="93"/>
  <c r="G27" i="93"/>
  <c r="G31" i="93"/>
  <c r="G43" i="93"/>
  <c r="G50" i="93"/>
  <c r="G52" i="93"/>
  <c r="G58" i="93"/>
  <c r="G64" i="93"/>
  <c r="G71" i="93"/>
  <c r="G76" i="93"/>
  <c r="G78" i="93"/>
  <c r="G15" i="103"/>
  <c r="G16" i="103"/>
  <c r="G20" i="103"/>
  <c r="G21" i="103"/>
  <c r="G29" i="103"/>
  <c r="G35" i="103"/>
  <c r="G36" i="103"/>
  <c r="G41" i="103"/>
  <c r="G45" i="103"/>
  <c r="G49" i="103"/>
  <c r="G53" i="103"/>
  <c r="G55" i="103"/>
  <c r="G59" i="103"/>
  <c r="G29" i="73"/>
  <c r="G20" i="73"/>
  <c r="G43" i="73"/>
  <c r="G48" i="73"/>
  <c r="G59" i="73"/>
  <c r="G19" i="101"/>
  <c r="G39" i="101"/>
  <c r="G45" i="101"/>
  <c r="G16" i="83"/>
  <c r="G15" i="83"/>
  <c r="G23" i="83"/>
  <c r="G37" i="83"/>
  <c r="G41" i="83"/>
  <c r="G49" i="83"/>
  <c r="G52" i="83"/>
  <c r="G20" i="81"/>
  <c r="G24" i="81"/>
  <c r="G28" i="81"/>
  <c r="G35" i="81"/>
  <c r="G44" i="81"/>
  <c r="G47" i="81"/>
  <c r="G55" i="81"/>
  <c r="G57" i="81"/>
  <c r="G52" i="91"/>
  <c r="G32" i="60" l="1"/>
  <c r="G34" i="81"/>
  <c r="G50" i="83"/>
  <c r="G41" i="101"/>
  <c r="G18" i="101"/>
  <c r="G50" i="73"/>
  <c r="G19" i="73"/>
  <c r="G25" i="103"/>
  <c r="G48" i="87"/>
  <c r="G19" i="87"/>
  <c r="G30" i="67"/>
  <c r="G32" i="101"/>
  <c r="G41" i="51"/>
  <c r="G37" i="101"/>
  <c r="G45" i="81"/>
  <c r="G19" i="81"/>
  <c r="G35" i="83"/>
  <c r="G28" i="101"/>
  <c r="G74" i="73"/>
  <c r="G40" i="73"/>
  <c r="G21" i="95"/>
  <c r="G32" i="87"/>
  <c r="G62" i="63"/>
  <c r="G15" i="63"/>
  <c r="G58" i="75"/>
  <c r="G26" i="75"/>
  <c r="G25" i="51"/>
  <c r="G30" i="83"/>
  <c r="G51" i="101"/>
  <c r="G26" i="101"/>
  <c r="G70" i="73"/>
  <c r="G27" i="73"/>
  <c r="G45" i="77"/>
  <c r="G29" i="87"/>
  <c r="G50" i="67"/>
  <c r="G53" i="65"/>
  <c r="G43" i="99"/>
  <c r="G56" i="75"/>
  <c r="G16" i="60"/>
  <c r="G19" i="60" s="1"/>
  <c r="G24" i="51"/>
  <c r="G42" i="73"/>
  <c r="G37" i="81"/>
  <c r="G24" i="83"/>
  <c r="G47" i="101"/>
  <c r="G48" i="101" s="1"/>
  <c r="G20" i="101"/>
  <c r="G60" i="73"/>
  <c r="G26" i="73"/>
  <c r="G33" i="103"/>
  <c r="G28" i="87"/>
  <c r="G41" i="67"/>
  <c r="G38" i="99"/>
  <c r="G18" i="71"/>
  <c r="G15" i="51"/>
  <c r="G25" i="77"/>
  <c r="G41" i="77"/>
  <c r="G28" i="97"/>
  <c r="G21" i="97"/>
  <c r="G32" i="97"/>
  <c r="G40" i="97"/>
  <c r="G41" i="97" s="1"/>
  <c r="G72" i="93"/>
  <c r="G62" i="93"/>
  <c r="G49" i="93"/>
  <c r="G41" i="93"/>
  <c r="G29" i="93"/>
  <c r="G19" i="93"/>
  <c r="G23" i="77"/>
  <c r="G40" i="81"/>
  <c r="G22" i="73"/>
  <c r="G39" i="93"/>
  <c r="G35" i="77"/>
  <c r="G28" i="77"/>
  <c r="G54" i="81"/>
  <c r="G36" i="73"/>
  <c r="G48" i="81"/>
  <c r="G26" i="81"/>
  <c r="G16" i="81"/>
  <c r="G43" i="83"/>
  <c r="G44" i="83" s="1"/>
  <c r="G33" i="83"/>
  <c r="G22" i="83"/>
  <c r="G68" i="73"/>
  <c r="G57" i="73"/>
  <c r="G47" i="73"/>
  <c r="G35" i="73"/>
  <c r="G16" i="73"/>
  <c r="G57" i="103"/>
  <c r="G48" i="103"/>
  <c r="G39" i="103"/>
  <c r="G27" i="103"/>
  <c r="G47" i="93"/>
  <c r="G18" i="93"/>
  <c r="G33" i="77"/>
  <c r="G20" i="77"/>
  <c r="G23" i="65"/>
  <c r="G15" i="65"/>
  <c r="G42" i="65"/>
  <c r="G43" i="65" s="1"/>
  <c r="G16" i="65"/>
  <c r="G32" i="65"/>
  <c r="G46" i="65"/>
  <c r="G49" i="65" s="1"/>
  <c r="G54" i="65"/>
  <c r="G24" i="65"/>
  <c r="G34" i="65"/>
  <c r="G55" i="65"/>
  <c r="G18" i="65"/>
  <c r="G38" i="81"/>
  <c r="G18" i="81"/>
  <c r="G18" i="73"/>
  <c r="G25" i="81"/>
  <c r="G15" i="81"/>
  <c r="G32" i="83"/>
  <c r="G66" i="73"/>
  <c r="G56" i="73"/>
  <c r="G46" i="73"/>
  <c r="G31" i="73"/>
  <c r="G21" i="73"/>
  <c r="G15" i="73"/>
  <c r="G56" i="103"/>
  <c r="G46" i="103"/>
  <c r="G38" i="103"/>
  <c r="G26" i="103"/>
  <c r="G19" i="103"/>
  <c r="G70" i="93"/>
  <c r="G46" i="93"/>
  <c r="G23" i="93"/>
  <c r="G49" i="69"/>
  <c r="G76" i="73"/>
  <c r="G62" i="73"/>
  <c r="G54" i="73"/>
  <c r="G45" i="73"/>
  <c r="G18" i="103"/>
  <c r="G80" i="93"/>
  <c r="G81" i="93" s="1"/>
  <c r="G66" i="93"/>
  <c r="G56" i="93"/>
  <c r="G59" i="93" s="1"/>
  <c r="G44" i="93"/>
  <c r="G35" i="93"/>
  <c r="G36" i="93" s="1"/>
  <c r="G22" i="93"/>
  <c r="G15" i="93"/>
  <c r="G29" i="77"/>
  <c r="G25" i="75"/>
  <c r="G16" i="71"/>
  <c r="G53" i="51"/>
  <c r="G56" i="51" s="1"/>
  <c r="G16" i="51"/>
  <c r="G57" i="105"/>
  <c r="G58" i="105" s="1"/>
  <c r="G24" i="75"/>
  <c r="G25" i="67"/>
  <c r="G70" i="63"/>
  <c r="G44" i="63"/>
  <c r="G26" i="63"/>
  <c r="G52" i="105"/>
  <c r="G22" i="99"/>
  <c r="G33" i="75"/>
  <c r="G16" i="75"/>
  <c r="G21" i="67"/>
  <c r="G61" i="63"/>
  <c r="G41" i="63"/>
  <c r="G39" i="105"/>
  <c r="G54" i="75"/>
  <c r="G32" i="75"/>
  <c r="G31" i="51"/>
  <c r="G52" i="85"/>
  <c r="G62" i="67"/>
  <c r="G55" i="63"/>
  <c r="G24" i="63"/>
  <c r="G40" i="85"/>
  <c r="G23" i="91"/>
  <c r="G33" i="91"/>
  <c r="G43" i="91"/>
  <c r="G53" i="91"/>
  <c r="G50" i="91"/>
  <c r="G18" i="91"/>
  <c r="G38" i="91"/>
  <c r="G30" i="91"/>
  <c r="G15" i="91"/>
  <c r="G24" i="91"/>
  <c r="G35" i="91"/>
  <c r="G45" i="91"/>
  <c r="G55" i="91"/>
  <c r="G16" i="91"/>
  <c r="G26" i="91"/>
  <c r="G36" i="91"/>
  <c r="G46" i="91"/>
  <c r="G42" i="91"/>
  <c r="G22" i="91"/>
  <c r="G32" i="91"/>
  <c r="G16" i="69"/>
  <c r="G25" i="69"/>
  <c r="G36" i="69"/>
  <c r="G46" i="69"/>
  <c r="G20" i="69"/>
  <c r="G29" i="69"/>
  <c r="G41" i="69"/>
  <c r="G53" i="69"/>
  <c r="G18" i="69"/>
  <c r="G26" i="69"/>
  <c r="G38" i="69"/>
  <c r="G48" i="69"/>
  <c r="G21" i="69"/>
  <c r="G15" i="69"/>
  <c r="G35" i="69"/>
  <c r="G45" i="69"/>
  <c r="G55" i="69"/>
  <c r="G52" i="81"/>
  <c r="G32" i="81"/>
  <c r="G47" i="83"/>
  <c r="G18" i="83"/>
  <c r="G19" i="83" s="1"/>
  <c r="G54" i="101"/>
  <c r="G25" i="101"/>
  <c r="G16" i="101"/>
  <c r="G26" i="83"/>
  <c r="G53" i="101"/>
  <c r="G33" i="101"/>
  <c r="G24" i="101"/>
  <c r="G15" i="101"/>
  <c r="G39" i="69"/>
  <c r="G19" i="69"/>
  <c r="G28" i="93"/>
  <c r="G20" i="93"/>
  <c r="G22" i="77"/>
  <c r="G43" i="77"/>
  <c r="G16" i="77"/>
  <c r="G17" i="77" s="1"/>
  <c r="G26" i="77"/>
  <c r="G37" i="77"/>
  <c r="G36" i="63"/>
  <c r="G22" i="97"/>
  <c r="G36" i="97"/>
  <c r="G37" i="97" s="1"/>
  <c r="G20" i="97"/>
  <c r="G30" i="97"/>
  <c r="G15" i="97"/>
  <c r="G24" i="97"/>
  <c r="G16" i="97"/>
  <c r="G20" i="95"/>
  <c r="G31" i="95"/>
  <c r="G39" i="95"/>
  <c r="G40" i="95" s="1"/>
  <c r="G15" i="95"/>
  <c r="G16" i="95" s="1"/>
  <c r="G27" i="95"/>
  <c r="G19" i="95"/>
  <c r="G29" i="95"/>
  <c r="G16" i="89"/>
  <c r="G25" i="89"/>
  <c r="G55" i="89"/>
  <c r="G56" i="89" s="1"/>
  <c r="G20" i="89"/>
  <c r="G38" i="89"/>
  <c r="G49" i="89"/>
  <c r="G33" i="89"/>
  <c r="G43" i="89"/>
  <c r="G61" i="89"/>
  <c r="G18" i="89"/>
  <c r="G27" i="89"/>
  <c r="G40" i="89"/>
  <c r="G51" i="89"/>
  <c r="G59" i="89"/>
  <c r="G15" i="89"/>
  <c r="G24" i="89"/>
  <c r="G34" i="89"/>
  <c r="G45" i="89"/>
  <c r="G19" i="89"/>
  <c r="G41" i="89"/>
  <c r="G29" i="89"/>
  <c r="G60" i="89"/>
  <c r="G36" i="71"/>
  <c r="G57" i="67"/>
  <c r="G46" i="67"/>
  <c r="G37" i="67"/>
  <c r="G63" i="71"/>
  <c r="G16" i="79"/>
  <c r="G25" i="79"/>
  <c r="G44" i="79"/>
  <c r="G54" i="79"/>
  <c r="G75" i="79"/>
  <c r="G84" i="79"/>
  <c r="G94" i="79"/>
  <c r="G105" i="79"/>
  <c r="G20" i="79"/>
  <c r="G38" i="79"/>
  <c r="G39" i="79" s="1"/>
  <c r="G49" i="79"/>
  <c r="G58" i="79"/>
  <c r="G69" i="79"/>
  <c r="G79" i="79"/>
  <c r="G23" i="79"/>
  <c r="G32" i="79"/>
  <c r="G52" i="79"/>
  <c r="G63" i="79"/>
  <c r="G72" i="79"/>
  <c r="G92" i="79"/>
  <c r="G101" i="79"/>
  <c r="G18" i="79"/>
  <c r="G46" i="79"/>
  <c r="G56" i="79"/>
  <c r="G76" i="79"/>
  <c r="G86" i="79"/>
  <c r="G95" i="79"/>
  <c r="G107" i="79"/>
  <c r="G21" i="79"/>
  <c r="G29" i="79"/>
  <c r="G50" i="79"/>
  <c r="G59" i="79"/>
  <c r="G70" i="79"/>
  <c r="G15" i="79"/>
  <c r="G24" i="79"/>
  <c r="G34" i="79"/>
  <c r="G42" i="79"/>
  <c r="G53" i="79"/>
  <c r="G74" i="79"/>
  <c r="G83" i="79"/>
  <c r="G93" i="79"/>
  <c r="G103" i="79"/>
  <c r="G19" i="79"/>
  <c r="G47" i="79"/>
  <c r="G57" i="79"/>
  <c r="G67" i="79"/>
  <c r="G77" i="79"/>
  <c r="G88" i="79"/>
  <c r="G97" i="79"/>
  <c r="G109" i="79"/>
  <c r="G51" i="79"/>
  <c r="G22" i="79"/>
  <c r="G61" i="79"/>
  <c r="G30" i="79"/>
  <c r="G71" i="79"/>
  <c r="G44" i="87"/>
  <c r="G45" i="87" s="1"/>
  <c r="G64" i="67"/>
  <c r="G56" i="67"/>
  <c r="G45" i="67"/>
  <c r="G36" i="67"/>
  <c r="G49" i="63"/>
  <c r="G39" i="63"/>
  <c r="G49" i="87"/>
  <c r="G31" i="87"/>
  <c r="G21" i="87"/>
  <c r="G15" i="87"/>
  <c r="G61" i="67"/>
  <c r="G23" i="67"/>
  <c r="G17" i="67"/>
  <c r="G27" i="63"/>
  <c r="G18" i="63"/>
  <c r="G16" i="105"/>
  <c r="G25" i="105"/>
  <c r="G36" i="105"/>
  <c r="G20" i="105"/>
  <c r="G40" i="105"/>
  <c r="G49" i="105"/>
  <c r="G33" i="105"/>
  <c r="G53" i="105"/>
  <c r="G18" i="105"/>
  <c r="G27" i="105"/>
  <c r="G38" i="105"/>
  <c r="G47" i="105"/>
  <c r="G42" i="105"/>
  <c r="G51" i="105"/>
  <c r="G15" i="105"/>
  <c r="G24" i="105"/>
  <c r="G35" i="105"/>
  <c r="G36" i="87"/>
  <c r="G41" i="87" s="1"/>
  <c r="G26" i="87"/>
  <c r="G48" i="67"/>
  <c r="G38" i="67"/>
  <c r="G29" i="67"/>
  <c r="G63" i="63"/>
  <c r="G53" i="63"/>
  <c r="G42" i="63"/>
  <c r="G23" i="63"/>
  <c r="G48" i="105"/>
  <c r="G29" i="105"/>
  <c r="G30" i="99"/>
  <c r="G50" i="99"/>
  <c r="G24" i="99"/>
  <c r="G35" i="99"/>
  <c r="G45" i="99"/>
  <c r="G21" i="99"/>
  <c r="G32" i="99"/>
  <c r="G42" i="99"/>
  <c r="G52" i="99"/>
  <c r="G15" i="99"/>
  <c r="G26" i="99"/>
  <c r="G36" i="99"/>
  <c r="G46" i="99"/>
  <c r="G51" i="87"/>
  <c r="G63" i="67"/>
  <c r="G54" i="67"/>
  <c r="G34" i="67"/>
  <c r="G68" i="63"/>
  <c r="G59" i="63"/>
  <c r="G43" i="105"/>
  <c r="G56" i="71"/>
  <c r="G69" i="71"/>
  <c r="G56" i="60"/>
  <c r="G43" i="60"/>
  <c r="G20" i="75"/>
  <c r="G18" i="75"/>
  <c r="G19" i="75"/>
  <c r="G48" i="71"/>
  <c r="G28" i="71"/>
  <c r="G49" i="60"/>
  <c r="G50" i="75"/>
  <c r="G51" i="75" s="1"/>
  <c r="G39" i="75"/>
  <c r="G45" i="75" s="1"/>
  <c r="G27" i="60"/>
  <c r="G20" i="85"/>
  <c r="G47" i="51"/>
  <c r="G36" i="51"/>
  <c r="G19" i="51"/>
  <c r="G45" i="85"/>
  <c r="G35" i="85"/>
  <c r="G25" i="85"/>
  <c r="G17" i="85"/>
  <c r="G39" i="51"/>
  <c r="G48" i="85"/>
  <c r="G38" i="85"/>
  <c r="G28" i="85"/>
  <c r="G19" i="85"/>
  <c r="G27" i="51"/>
  <c r="G18" i="51"/>
  <c r="G54" i="85"/>
  <c r="G44" i="85"/>
  <c r="G34" i="85"/>
  <c r="G24" i="85"/>
  <c r="G15" i="85"/>
  <c r="G43" i="51"/>
  <c r="G32" i="51"/>
  <c r="G23" i="51"/>
  <c r="G49" i="51"/>
  <c r="G47" i="85"/>
  <c r="G37" i="85"/>
  <c r="G26" i="85"/>
  <c r="G55" i="85" l="1"/>
  <c r="G46" i="77"/>
  <c r="G29" i="81"/>
  <c r="G77" i="73"/>
  <c r="G37" i="73"/>
  <c r="G22" i="103"/>
  <c r="G42" i="101"/>
  <c r="G24" i="95"/>
  <c r="G53" i="83"/>
  <c r="G32" i="73"/>
  <c r="G29" i="65"/>
  <c r="G71" i="63"/>
  <c r="G31" i="63"/>
  <c r="G33" i="51"/>
  <c r="G59" i="75"/>
  <c r="G67" i="93"/>
  <c r="G73" i="93"/>
  <c r="G21" i="81"/>
  <c r="G51" i="73"/>
  <c r="G32" i="93"/>
  <c r="G23" i="87"/>
  <c r="G34" i="101"/>
  <c r="G30" i="103"/>
  <c r="G20" i="65"/>
  <c r="G50" i="103"/>
  <c r="G38" i="83"/>
  <c r="G42" i="103"/>
  <c r="G58" i="67"/>
  <c r="G21" i="85"/>
  <c r="G29" i="75"/>
  <c r="G19" i="71"/>
  <c r="G70" i="71" s="1"/>
  <c r="G10" i="133" s="1"/>
  <c r="G60" i="103"/>
  <c r="G23" i="73"/>
  <c r="G27" i="83"/>
  <c r="G34" i="75"/>
  <c r="G28" i="51"/>
  <c r="G26" i="67"/>
  <c r="G56" i="65"/>
  <c r="G42" i="67"/>
  <c r="G71" i="73"/>
  <c r="G41" i="81"/>
  <c r="G47" i="91"/>
  <c r="G21" i="101"/>
  <c r="G58" i="81"/>
  <c r="G31" i="67"/>
  <c r="G33" i="97"/>
  <c r="G24" i="93"/>
  <c r="G29" i="101"/>
  <c r="G49" i="81"/>
  <c r="G53" i="93"/>
  <c r="G30" i="77"/>
  <c r="G25" i="97"/>
  <c r="G64" i="79"/>
  <c r="G110" i="79"/>
  <c r="G51" i="67"/>
  <c r="G57" i="60"/>
  <c r="G5" i="133" s="1"/>
  <c r="G38" i="77"/>
  <c r="G42" i="69"/>
  <c r="G22" i="69"/>
  <c r="G63" i="73"/>
  <c r="G37" i="65"/>
  <c r="G52" i="87"/>
  <c r="G55" i="101"/>
  <c r="G20" i="51"/>
  <c r="G41" i="85"/>
  <c r="G29" i="85"/>
  <c r="G27" i="99"/>
  <c r="G98" i="79"/>
  <c r="G46" i="89"/>
  <c r="G32" i="95"/>
  <c r="G52" i="89"/>
  <c r="G56" i="91"/>
  <c r="G30" i="105"/>
  <c r="G44" i="105"/>
  <c r="G27" i="91"/>
  <c r="G44" i="51"/>
  <c r="G64" i="63"/>
  <c r="G21" i="105"/>
  <c r="G50" i="51"/>
  <c r="G21" i="75"/>
  <c r="G18" i="99"/>
  <c r="G46" i="63"/>
  <c r="G89" i="79"/>
  <c r="G30" i="89"/>
  <c r="G17" i="97"/>
  <c r="G49" i="85"/>
  <c r="G53" i="99"/>
  <c r="G54" i="105"/>
  <c r="G56" i="63"/>
  <c r="G35" i="89"/>
  <c r="G30" i="69"/>
  <c r="G47" i="99"/>
  <c r="G39" i="99"/>
  <c r="G20" i="63"/>
  <c r="G33" i="87"/>
  <c r="G65" i="67"/>
  <c r="G80" i="79"/>
  <c r="G35" i="79"/>
  <c r="G26" i="79"/>
  <c r="G62" i="89"/>
  <c r="G21" i="89"/>
  <c r="G50" i="69"/>
  <c r="G56" i="69"/>
  <c r="G39" i="91"/>
  <c r="G19" i="91"/>
  <c r="G47" i="77" l="1"/>
  <c r="G13" i="133" s="1"/>
  <c r="G41" i="95"/>
  <c r="G22" i="133" s="1"/>
  <c r="G61" i="103"/>
  <c r="G26" i="133" s="1"/>
  <c r="G59" i="81"/>
  <c r="G15" i="133" s="1"/>
  <c r="G78" i="73"/>
  <c r="G11" i="133" s="1"/>
  <c r="G54" i="83"/>
  <c r="G16" i="133" s="1"/>
  <c r="G53" i="87"/>
  <c r="G18" i="133" s="1"/>
  <c r="G66" i="67"/>
  <c r="G8" i="133" s="1"/>
  <c r="G82" i="93"/>
  <c r="G21" i="133" s="1"/>
  <c r="G57" i="91"/>
  <c r="G20" i="133" s="1"/>
  <c r="G57" i="65"/>
  <c r="G7" i="133" s="1"/>
  <c r="G57" i="51"/>
  <c r="G4" i="133" s="1"/>
  <c r="G57" i="69"/>
  <c r="G9" i="133" s="1"/>
  <c r="G60" i="75"/>
  <c r="G12" i="133" s="1"/>
  <c r="G56" i="101"/>
  <c r="G25" i="133" s="1"/>
  <c r="G111" i="79"/>
  <c r="G14" i="133" s="1"/>
  <c r="G42" i="97"/>
  <c r="G23" i="133" s="1"/>
  <c r="G56" i="85"/>
  <c r="G17" i="133" s="1"/>
  <c r="G63" i="89"/>
  <c r="G19" i="133" s="1"/>
  <c r="G54" i="99"/>
  <c r="G24" i="133" s="1"/>
  <c r="G59" i="105"/>
  <c r="G27" i="133" s="1"/>
  <c r="G72" i="63"/>
  <c r="G6" i="133" s="1"/>
  <c r="G53" i="133" l="1"/>
</calcChain>
</file>

<file path=xl/sharedStrings.xml><?xml version="1.0" encoding="utf-8"?>
<sst xmlns="http://schemas.openxmlformats.org/spreadsheetml/2006/main" count="2603" uniqueCount="362">
  <si>
    <t>Lp.</t>
  </si>
  <si>
    <t>Ilość</t>
  </si>
  <si>
    <t>Nr Spec. Technicz.</t>
  </si>
  <si>
    <t>Wyszczególnienie Elementów Rozliczeniowych</t>
  </si>
  <si>
    <t>Jednostka</t>
  </si>
  <si>
    <t>Cena Jedn.</t>
  </si>
  <si>
    <t>Wartość [PLN]</t>
  </si>
  <si>
    <t/>
  </si>
  <si>
    <t>Część 4  LOT D - na odcinku Zabrzeg-Zebrzydowice-granica państwa</t>
  </si>
  <si>
    <t>PRZEDMIAR ROBÓT</t>
  </si>
  <si>
    <t xml:space="preserve"> 4. Część D – Roboty drogowe</t>
  </si>
  <si>
    <t>4.</t>
  </si>
  <si>
    <r>
      <t xml:space="preserve"> 4.	(Część D) Przebudowa i budowa układu drogowego wraz z odwodnieniem			
4.1	(D1.1) Przebudowa i budowa układu drogowego			
</t>
    </r>
    <r>
      <rPr>
        <sz val="10"/>
        <rFont val="Arial"/>
        <family val="2"/>
        <charset val="238"/>
      </rPr>
      <t xml:space="preserve">4.2.	(D1.2) Nośność korpusu drogowego wraz z jego posadowieniem			
4.3.	(D1.3) Projekt stałej organizacji ruchu			
4.4.	(D2.1) Budowa i przebudowa odwodnienia drogi- Powiatowy Zarząd Dróg Publicznych w Cieszynie			
4.5.	(D2.2) Budowa i przebudowa odwodnienia drogi- Gmina Zebrzydowice			
4.6.	(D2.3) Przebudowa odwodnienia drogi wojewódzkiej DW 937	</t>
    </r>
  </si>
  <si>
    <t xml:space="preserve">PRZEBUDOWA I BUDOWA UKŁADU DROGOWEGO DD-01  </t>
  </si>
  <si>
    <t xml:space="preserve">PRZEBUDOWA I BUDOWA UKŁADU DROGOWEGO DD-01.1 </t>
  </si>
  <si>
    <t xml:space="preserve">ŁĄCZNIE (netto) - DD-01.1 </t>
  </si>
  <si>
    <t>PRZEBUDOWA I BUDOWA UKŁADU DROGOWEGO DT-02</t>
  </si>
  <si>
    <t>ŁĄCZNIE (netto) - DT-02</t>
  </si>
  <si>
    <t xml:space="preserve">PRZEBUDOWA I BUDOWA UKŁADU DROGOWEGO DT-03 </t>
  </si>
  <si>
    <t>ŁĄCZNIE (netto) - DT-03</t>
  </si>
  <si>
    <t xml:space="preserve">PRZEBUDOWA I BUDOWA UKŁADU DROGOWEGO DT-04  </t>
  </si>
  <si>
    <t xml:space="preserve">ŁĄCZNIE (netto) - DT-04  </t>
  </si>
  <si>
    <t xml:space="preserve">PRZEBUDOWA I BUDOWA UKŁADU DROGOWEGO DD-02 </t>
  </si>
  <si>
    <t xml:space="preserve">ŁĄCZNIE (netto) - DD-02 </t>
  </si>
  <si>
    <t>PRZEBUDOWA I BUDOWA UKŁADU DROGOWEGO - ul. Objazdowa</t>
  </si>
  <si>
    <t>ŁĄCZNIE (netto) - ul. Objazdowa</t>
  </si>
  <si>
    <t>ŁĄCZNIE (netto) - DD-02.1</t>
  </si>
  <si>
    <t>PRZEBUDOWA I BUDOWA UKŁADU DROGOWEGO - DW-05</t>
  </si>
  <si>
    <t>ŁĄCZNIE (netto) - DW-05</t>
  </si>
  <si>
    <t xml:space="preserve">PRZEBUDOWA I BUDOWA UKŁADU DROGOWEGO - DP ul. Bielska </t>
  </si>
  <si>
    <t xml:space="preserve">ŁĄCZNIE (netto) - DP ul. Bielska </t>
  </si>
  <si>
    <t>PRZEBUDOWA I BUDOWA UKŁADU DROGOWEGO - ul. Reja</t>
  </si>
  <si>
    <t>ŁĄCZNIE (netto) - ul. Reja</t>
  </si>
  <si>
    <t xml:space="preserve">PRZEBUDOWA I BUDOWA UKŁADU DROGOWEGO - ul. Pod Dudnią </t>
  </si>
  <si>
    <t xml:space="preserve">ŁĄCZNIE (netto) - ul. Pod Dudnią </t>
  </si>
  <si>
    <t>ŁĄCZNIE (netto) - ul. Czuchowska</t>
  </si>
  <si>
    <t xml:space="preserve">ŁĄCZNIE (netto) - DT-05 </t>
  </si>
  <si>
    <t>PRZEBUDOWA I BUDOWA UKŁADU DROGOWEGO DD-03</t>
  </si>
  <si>
    <t>ŁĄCZNIE (netto) - DD-03</t>
  </si>
  <si>
    <t xml:space="preserve">PRZEBUDOWA I BUDOWA UKŁADU DROGOWEGO - ul. Skrajna </t>
  </si>
  <si>
    <t xml:space="preserve">ŁĄCZNIE (netto) - ul. Skrajna </t>
  </si>
  <si>
    <t>PRZEBUDOWA I BUDOWA UKŁADU DROGOWEGO - DP-ul. Kolejowa</t>
  </si>
  <si>
    <t>ŁĄCZNIE (netto) - DP-ul. Kolejowa</t>
  </si>
  <si>
    <t>PRZEBUDOWA I BUDOWA UKŁADU DROGOWEGO DT-06</t>
  </si>
  <si>
    <t>ŁĄCZNIE (netto) - DT-06</t>
  </si>
  <si>
    <t>PRZEBUDOWA I BUDOWA UKŁADU DROGOWEGO DT-07</t>
  </si>
  <si>
    <t>ŁĄCZNIE (netto) - DT-07</t>
  </si>
  <si>
    <t xml:space="preserve">PRZEBUDOWA I BUDOWA UKŁADU DROGOWEGO DD-04 </t>
  </si>
  <si>
    <t xml:space="preserve">ŁĄCZNIE (netto) - DD-04 </t>
  </si>
  <si>
    <t xml:space="preserve">ŁĄCZNIE (netto) - place do zawracania </t>
  </si>
  <si>
    <t>PRZEBUDOWA I BUDOWA UKŁADU DROGOWEGO - ul. Nowy Świat</t>
  </si>
  <si>
    <t>ŁĄCZNIE (netto) - ul. Nowy Świat</t>
  </si>
  <si>
    <t>PRZEBUDOWA I BUDOWA UKŁADU DROGOWEGO - DD-05</t>
  </si>
  <si>
    <t>ŁĄCZNIE (netto) - DD-05</t>
  </si>
  <si>
    <t>D.01.00.00</t>
  </si>
  <si>
    <t>ROBOTY PRZYGOTOWAWCZE</t>
  </si>
  <si>
    <t>D.01.02.02</t>
  </si>
  <si>
    <t>Zdjęcie warstwy humusu</t>
  </si>
  <si>
    <t>Zdjęcie warstwy humusu z przeznaczeniem do wbudowania</t>
  </si>
  <si>
    <t>Zdjęcie warstwy humusu z przeznaczeniem na odkład</t>
  </si>
  <si>
    <t>D.01.02.04</t>
  </si>
  <si>
    <t>Rozbiórka elementów dróg i ulic</t>
  </si>
  <si>
    <t>Rozbiórka nawierzchni drogowej bitumicznej średniej grubości 8cm (warstwa ścieralna i wiążąca)</t>
  </si>
  <si>
    <t>RAZEM ROBOTY PRZYGOTOWAWCZE</t>
  </si>
  <si>
    <t>D.02.00.00</t>
  </si>
  <si>
    <t>ROBOTY ZIEMNE</t>
  </si>
  <si>
    <t>D.02.01.01</t>
  </si>
  <si>
    <t>Wykonanie wykopów w gruntach nieskalistych</t>
  </si>
  <si>
    <t>Wykonanie wykopów z przeznaczeniem na nasyp</t>
  </si>
  <si>
    <t>Wykonanie wykopów z przeznaczeniem na odkład tymczasowy</t>
  </si>
  <si>
    <t>Wykonanie wykopów z przeznaczeniem na nasyp uzupełniający lub na składowisko odpadów</t>
  </si>
  <si>
    <t>D.02.03.01</t>
  </si>
  <si>
    <t>Wykonanie nasypów</t>
  </si>
  <si>
    <t>Wykonanie nasypów z gruntu z wykopu z uszlachetnieniem</t>
  </si>
  <si>
    <t>RAZEM ROBOTY ZIEMNE</t>
  </si>
  <si>
    <t>D.03.00.00</t>
  </si>
  <si>
    <t>ODWODNIENIE KORPUSU DROGOWEGO</t>
  </si>
  <si>
    <t>D.03.01.01</t>
  </si>
  <si>
    <t>Przepusty drogowe</t>
  </si>
  <si>
    <t>Przepusty rurowe pod koroną drogi o średnicy Ø 100 cm</t>
  </si>
  <si>
    <t>m</t>
  </si>
  <si>
    <t>Wloty i wyloty przepustów pod korona drogi o średnicy Ø 100 cm</t>
  </si>
  <si>
    <t>szt.</t>
  </si>
  <si>
    <t>RAZEM ODWODNIENIE KORPUSU DROGOWEGO</t>
  </si>
  <si>
    <t>D.04.00.00</t>
  </si>
  <si>
    <t>PODBUDOWY</t>
  </si>
  <si>
    <t>D.04.01.01</t>
  </si>
  <si>
    <t>Koryto wraz z profilowaniem i zagęszczeniem podłoża</t>
  </si>
  <si>
    <t>Koryto wraz z profilowaniem i zagęszczaniem podłoża</t>
  </si>
  <si>
    <t>D.04.03.01</t>
  </si>
  <si>
    <t>Oczyszczenie i skropienie warstw konstrukcyjnych</t>
  </si>
  <si>
    <t>Oczyszczenie i skropienie warstw konstrukcyjnych niebitumicznych</t>
  </si>
  <si>
    <t>Oczyszenie i skropienie warstw konstrukcyjnych bitumicznych</t>
  </si>
  <si>
    <t>D.04.04.02</t>
  </si>
  <si>
    <t>Podbudowa z mieszanki kruszywa niezwiązanego</t>
  </si>
  <si>
    <t>Podbudowa zasadnicza z mieszanki niezwiązanej z kruszywa CNR gr. 25 cm (KR1)</t>
  </si>
  <si>
    <t>D.04.05.01</t>
  </si>
  <si>
    <t>Podbudowa pomocnicza i ulepszone podłoże z mieszanki związanej spoiwami hydraulicznymi</t>
  </si>
  <si>
    <t>Warstwa mrozoochronna z mieszanki związanej spoiwem hydraulicznym lub z gruntu stabilizowanego spoiwem hydraulicznym  C1.5/2 ≤ 4 MPa, grubości 30cm (KR1)</t>
  </si>
  <si>
    <t>RAZEM PODBUDOWY</t>
  </si>
  <si>
    <t>D.05.00.00</t>
  </si>
  <si>
    <t>NAWIERZCHNIE</t>
  </si>
  <si>
    <t>D.05.03.05</t>
  </si>
  <si>
    <t>Nawierzchnia z betonu asfaltowego AC - warstwa ścieralna</t>
  </si>
  <si>
    <t>Warstwa ścieralna z AC 11S 50/70 gr. 4cm (KR1)</t>
  </si>
  <si>
    <t>D.05.03.05b</t>
  </si>
  <si>
    <t>Nawierzchnia z betonu asfaltowego AC - warstwa wiążąca</t>
  </si>
  <si>
    <t>Warstwa wiążąca z AC16W 50/70 gr. 5cm (KR1)</t>
  </si>
  <si>
    <t>RAZEM NAWIERZCHNIE</t>
  </si>
  <si>
    <t>D.06.00.00</t>
  </si>
  <si>
    <t>ROBOTY WYKOŃCZENIOWE</t>
  </si>
  <si>
    <t>D.06.01.01</t>
  </si>
  <si>
    <t>Umocnienie powierzchniowe skarp, rowów i ścieków</t>
  </si>
  <si>
    <t>Humusowanie z obsianiem gr. 15 cm</t>
  </si>
  <si>
    <t>D.06.03.01a</t>
  </si>
  <si>
    <t>Pobocze utwardzone kruszywem łamanym</t>
  </si>
  <si>
    <t>Pobocze utwardzone kruszywem łamanym grubości 10 cm</t>
  </si>
  <si>
    <t>RAZEM ROBOTY WYKOŃCZENIOWE</t>
  </si>
  <si>
    <t>ŁĄCZNIE (netto) - DD-01</t>
  </si>
  <si>
    <t>Przepusty rurowe pod koroną drogi o średnicy Ø 60 cm</t>
  </si>
  <si>
    <t>Wloty i wyloty przepustów pod koroną drogi o średnicy Ø 60 cm</t>
  </si>
  <si>
    <t>D.06.01.03</t>
  </si>
  <si>
    <t>Prefabrykowane elementy betonowe</t>
  </si>
  <si>
    <t>Elementy betonowe typu "Gara"</t>
  </si>
  <si>
    <t>Folia izolacyjna (membrana)</t>
  </si>
  <si>
    <t xml:space="preserve">Rozbiórka przepustów wraz z murkami czołowymi, studniami wpadowymi i innymi umocnieniami </t>
  </si>
  <si>
    <t>Wykonanie nasypów z tymczasowego odkładu wykonawcy z wykopu z uszlachetnieniem</t>
  </si>
  <si>
    <t xml:space="preserve">Wykonanie nasypów uzupełniających z gruntu nie nadającego się do bezpośredniego wbudowania w nasyp pozyskanego z wykopu pod drogi i pod tory </t>
  </si>
  <si>
    <t>D.02.03.01/2</t>
  </si>
  <si>
    <t>Wykonanie nasypów z dokopu</t>
  </si>
  <si>
    <t>D.03.01.01/2</t>
  </si>
  <si>
    <t>Przepusty pod zjazdami</t>
  </si>
  <si>
    <t xml:space="preserve">Przepusty rurowe o średnicy Ø 60 cm  </t>
  </si>
  <si>
    <t>Wlot i wylot przepustu o średnicy Ø 60 cm</t>
  </si>
  <si>
    <t>Podbudowa zasadnicza z mieszanki niezwiązanej z kruszywa CNR gr. 20 cm (KR1)</t>
  </si>
  <si>
    <t>Warstwa odcinająca (ulepszone podłoże) z mieszanki związanej spoiwem hydraulicznym lub gruntu stabilizowanego spoiwem hydraulicznym lub wapnem, grubości 30cm (KR1)</t>
  </si>
  <si>
    <t>D.05.01.04</t>
  </si>
  <si>
    <t>Nawierzchnia z mieszanki kruszywa niezwiązanego</t>
  </si>
  <si>
    <t>Warstwa z mieszanki niezwiązanej z kruszywa C90/3 gr. 10 cm (KR1)</t>
  </si>
  <si>
    <t>D.05.03.08(09)</t>
  </si>
  <si>
    <t>Nawierzchnia podwójnie powierzchniowo utrwalana</t>
  </si>
  <si>
    <t>Elementy betonowe typu "Gara" wraz z elementami skarpowymi</t>
  </si>
  <si>
    <t>D.10.00.00</t>
  </si>
  <si>
    <t>INNE ROBOTY</t>
  </si>
  <si>
    <t>D.10.10.01R</t>
  </si>
  <si>
    <t>Zamykanie szlabanem drogi dla ruchu</t>
  </si>
  <si>
    <t>Wykonanie wykopu pod fundament</t>
  </si>
  <si>
    <t>szt</t>
  </si>
  <si>
    <t>Wykonanie fundamentu z betonu cementowego pod mocowanie szlabanu</t>
  </si>
  <si>
    <t>Koszt zakupu szlabanu. Możliwość blokowania w pozycjach pionowej oraz poziomej blokadą otwarcia</t>
  </si>
  <si>
    <t>kpl</t>
  </si>
  <si>
    <t>Montaż szlabanu w konstrukcji fundamentu</t>
  </si>
  <si>
    <t>RAZEM INNE ROBOTY</t>
  </si>
  <si>
    <t>Rozbiórka nawierzchni z płyt betonowych grubości około 15cm</t>
  </si>
  <si>
    <t>Umocnienie skarp ażurowymi elementami prefabrykowanymi</t>
  </si>
  <si>
    <t>Przepusty rurowe pod koroną drogi o średnicy Ø 80 cm</t>
  </si>
  <si>
    <t>Wloty i wyloty przepustów pod koroną drogi o średnicy Ø 80 cm</t>
  </si>
  <si>
    <t>Podbudowa zasadnicza z mieszanki niezwiązanej z kruszywa CNR gr. 15 cm (zjazdy)</t>
  </si>
  <si>
    <t>Warstwa z mieszanki niezwiązanej z kruszywa C90/3 gr. 14 cm (zjazdy)</t>
  </si>
  <si>
    <t>Rozbiórka nawierzchni z płyt betonowych grubości około 15cm  (trylinka, małoformatowe płyty betonowe pełne i ażurowe)</t>
  </si>
  <si>
    <t>Podbudowa zasadnicza z mieszanki niezwiązanej z kruszywa CNR gr. 25 cm (KR2)</t>
  </si>
  <si>
    <t>Podbudowa zasadnicza z mieszanki niezwiązanej z kruszywa C90/3 gr.20 cm (zjazdy)</t>
  </si>
  <si>
    <t>Warstwa mrozoochronna z mieszanki związanej spoiwem hydraulicznym lub z gruntu stabilizowanego spoiwem hydraulicznym  C1.5/2 ≤ 4 MPa, grubości 30cm (KR2)</t>
  </si>
  <si>
    <t>Warstwa ścieralna z AC 11S 50/70 gr. 4cm (KR2)</t>
  </si>
  <si>
    <t>Warstwa ścieralna z AC 11S 50/70 gr. 4cm (zjazdy)</t>
  </si>
  <si>
    <t>Warstwa wiążąca z AC16W 50/70 gr. 8cm (KR2)</t>
  </si>
  <si>
    <t>Warstwa wiążąca z AC16W 50/70 gr. 5cm (zjazdy)</t>
  </si>
  <si>
    <t>ŁĄCZNIE (netto) - ul. Jagodowa (m. Chybie)</t>
  </si>
  <si>
    <t>Rozbiórka ogrodzenia posesji wraz z bramami i furtkami</t>
  </si>
  <si>
    <t xml:space="preserve">Przepusty rurowe pod zjazdami o średnicy Ø 50 cm  </t>
  </si>
  <si>
    <t>Wlot i wylot przepustu o średnicy Ø 50 cm</t>
  </si>
  <si>
    <t>D.07.00.00</t>
  </si>
  <si>
    <t>URZĄDZENIA BEZPIECZEŃSTWA RUCHU</t>
  </si>
  <si>
    <t>D.07.05.01</t>
  </si>
  <si>
    <t xml:space="preserve">Bariery ochronne stalowe </t>
  </si>
  <si>
    <t>Bariery ochronne N2-W2</t>
  </si>
  <si>
    <t>Odcinek początkowy i końcowy barier skrajnych dł. 8m</t>
  </si>
  <si>
    <t>Odcinek początkowy i końcowy barier skrajnych dł. 12m</t>
  </si>
  <si>
    <t>RAZEM URZĄDZENIA BEZPIECZEŃSTWA RUCHU</t>
  </si>
  <si>
    <t>Podbudowa zasadnicza z mieszanki niezwiązanej z kruszywa C90/3 gr.18 cm (zjazdy)</t>
  </si>
  <si>
    <t>D.05.03.23</t>
  </si>
  <si>
    <t>Nawierzchnia z kostki betonowej brukowej</t>
  </si>
  <si>
    <t>Nawierzchnia z betonowej kostki brukowej koloru czerwonego grubości 8 cm na podsypce cem.-piaskowej - na zjazdach</t>
  </si>
  <si>
    <t>Elementy trójkątne przy nawierzchni</t>
  </si>
  <si>
    <t>D.08.00.00</t>
  </si>
  <si>
    <t>ELEMENTY ULIC</t>
  </si>
  <si>
    <t>D.08.01.01</t>
  </si>
  <si>
    <t xml:space="preserve">Krawężniki betonowe </t>
  </si>
  <si>
    <t>20x30 na ławie betonowej z oporem</t>
  </si>
  <si>
    <t>D.08.03.01</t>
  </si>
  <si>
    <t>Obrzeża betonowe</t>
  </si>
  <si>
    <t xml:space="preserve">Obrzeża betonowe 8x30 cm na ławie </t>
  </si>
  <si>
    <t>RAZEM ELEMENTY ULIC</t>
  </si>
  <si>
    <t>PRZEBUDOWA I BUDOWA UKŁADU DROGOWEGO - DD-02.1</t>
  </si>
  <si>
    <t>Podbudowa zasadnicza z mieszanki niezwiązanej z kruszywa C90/3 gr.15 cm (drogi wewnętrzne)</t>
  </si>
  <si>
    <t>Podbudowa zasadnicza z mieszanki niezwiązanej z kruszywa C90/3 gr.15 cm - chodniki z płyt betonowych, ścieżki rowerowe i ciągi pieszo-rowerowe</t>
  </si>
  <si>
    <t>Warstwa mrozoochronna z mieszanki związanej spoiwem hydraulicznym lub z gruntu stabilizowanego spoiwem hydraulicznym  lub wapnem grubości 30cm (DW-01, -04 i -05)</t>
  </si>
  <si>
    <t>Ulepszone podłoże z gruntu stabilizowanego spoiwem hydraulicznym C0.4/0.5 ≤ 2 MPa, grubości 15 cm (chodniki, ścieżki i CPR)</t>
  </si>
  <si>
    <t>Warstwa ścieralna z AC 5S 50/70 gr. 4cm (CPR i ścieżki rowerowe)</t>
  </si>
  <si>
    <t>Warstwa wiążąca z AC11W 50/70 gr. 4cm (CPR i ścieżki rowerowe)</t>
  </si>
  <si>
    <t>Nawierzchnia z betonowej kostki brukowej  grubości 10 cm na podsypce cem.-piaskowej grubości 5cm - drogi wewnętrzne</t>
  </si>
  <si>
    <t>D.08.02.01</t>
  </si>
  <si>
    <t>Dojście dla pieszych z płyt betonowych</t>
  </si>
  <si>
    <t>Dojście dla pieszych z płyt betonowych 35x35x7</t>
  </si>
  <si>
    <t>Rozbiórka nawierzchni chodników i innych powierzchni z kostki betonowej</t>
  </si>
  <si>
    <t>Rozbiórka powierzchni z kostki kamiennej na podsypce cementowo-piaskowej</t>
  </si>
  <si>
    <t>Rozbiórka krawężników betonowych</t>
  </si>
  <si>
    <t>1.10</t>
  </si>
  <si>
    <t>Rozbiórka obrzeży betonowych</t>
  </si>
  <si>
    <t>D.03.03.01</t>
  </si>
  <si>
    <t>Drenaż podłużny</t>
  </si>
  <si>
    <t>Drenaż podłużny z tworzyw sztucznych o średnicy Ø16 cm</t>
  </si>
  <si>
    <t>D.04.02.02</t>
  </si>
  <si>
    <t>Warstwa mrozoochronna z mieszanki kruszywa niezwiązanego</t>
  </si>
  <si>
    <t>Warstwa mrozoochronna/odsączająca z mieszanki niezwiązanej lub gruntu niewysadzinowego o CBR ≥ 35% - gr. min 20 cm (KR3, KR5)</t>
  </si>
  <si>
    <t>Podbudowa zasadnicza z mieszanki niezwiązanej z kruszywa C90/3 gr.20 cm (KR3)</t>
  </si>
  <si>
    <t>4.10</t>
  </si>
  <si>
    <t>Podbudowa pomocnicza z mieszanki niezwiązanej z kruszywa C90/3 gr.15 cm - chodniki z kostki betonowej</t>
  </si>
  <si>
    <t>4.11</t>
  </si>
  <si>
    <t>Podbudowa pomocnicza z mieszanki związanej spoiwem hydraulicznym C3/4 ≤ 6 MPa, grubości 15cm (KR3)</t>
  </si>
  <si>
    <t>4.12</t>
  </si>
  <si>
    <t>4.13</t>
  </si>
  <si>
    <t>Ulepszone podłoże z gruntu stabilizowanego spoiwem hydraulicznym C0.4/0.5 ≤ 2 MPa, grubości 25 cm</t>
  </si>
  <si>
    <t>4.14</t>
  </si>
  <si>
    <t>D.04.06.01</t>
  </si>
  <si>
    <t>Podbudowa z betonu cementowego</t>
  </si>
  <si>
    <t>4.15</t>
  </si>
  <si>
    <t>Podbudowa pomocnicza z betonu cementowego C5/6 gr. 15 cm</t>
  </si>
  <si>
    <t>D.04.07.01</t>
  </si>
  <si>
    <t>Podbudowa z betonu asfaltowego</t>
  </si>
  <si>
    <t>4.16</t>
  </si>
  <si>
    <t>Podbudowa zasadnicza z AC 22P 50/70 gr. 7 cm (KR3)</t>
  </si>
  <si>
    <t>D.05.03.01</t>
  </si>
  <si>
    <t>Nawierzchnia z kostki kamiennej</t>
  </si>
  <si>
    <t>Kostka kamienna gr. 10cm na podsypce cementowo-piaskowej gr. 3cm - pierścień ronda</t>
  </si>
  <si>
    <t>Warstwa ścieralna z AC 11S 50/70 gr. 4cm (KR3)</t>
  </si>
  <si>
    <t>Warstwa wiążąca z AC16W 50/70 gr. 5cm (KR3)</t>
  </si>
  <si>
    <t>5.10</t>
  </si>
  <si>
    <t>Humusowanie z obsianiem gr. 30 cm</t>
  </si>
  <si>
    <t>Ściek korytkowy 60x50x15</t>
  </si>
  <si>
    <t>Bariery ochronne N2-W4</t>
  </si>
  <si>
    <t>Bariery ochronne N2-W3</t>
  </si>
  <si>
    <t>D.07.06.02</t>
  </si>
  <si>
    <t xml:space="preserve">Urządzenia zabezpieczające ruchu pieszych </t>
  </si>
  <si>
    <t>Ustawienie poręczy ochronnych (balustrady U-12a)</t>
  </si>
  <si>
    <t>D.08.01.02</t>
  </si>
  <si>
    <t>Krawężniki kamienne</t>
  </si>
  <si>
    <t>D.08.02.00</t>
  </si>
  <si>
    <t xml:space="preserve">Chodniki </t>
  </si>
  <si>
    <t>Chodniki z kostki betonowej typu samoklinującego 10x20x8</t>
  </si>
  <si>
    <t>PRZEBUDOWA I BUDOWA UKŁADU DROGOWEGO
- ul. Czuchowska</t>
  </si>
  <si>
    <t>Rozbiórka nawierzchni bitumicznej chodników średniej grubości około 4cm</t>
  </si>
  <si>
    <t>Rozbiórka barier ochronnych stalowych</t>
  </si>
  <si>
    <t>Rozbiórka ścieków (korytkowy, trójkątny, korytko kolejowe, odwodnienie liniowe)</t>
  </si>
  <si>
    <t xml:space="preserve">Rozbiorka nawierzchni z tłucznia/żwiru (średniej grubości 15 cm) </t>
  </si>
  <si>
    <t xml:space="preserve">PRZEBUDOWA I BUDOWA UKŁADU DROGOWEGO - place do zawracania </t>
  </si>
  <si>
    <t>PRZEBUDOWA I BUDOWA UKŁADU DROGOWEGO - ul. Jagodowa (m. Chybie)</t>
  </si>
  <si>
    <t>Nazwa</t>
  </si>
  <si>
    <t>Przedmiar DD-01</t>
  </si>
  <si>
    <t>1.</t>
  </si>
  <si>
    <t>2.</t>
  </si>
  <si>
    <t>3.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</si>
  <si>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</si>
  <si>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</si>
  <si>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</si>
  <si>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</si>
  <si>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</si>
  <si>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</si>
  <si>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</si>
  <si>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</si>
  <si>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</si>
  <si>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</si>
  <si>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</si>
  <si>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</si>
  <si>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</si>
  <si>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</si>
  <si>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</si>
  <si>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</si>
  <si>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</si>
  <si>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</si>
  <si>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</si>
  <si>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</si>
  <si>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</si>
  <si>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</si>
  <si>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</si>
  <si>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</si>
  <si>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</si>
  <si>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</si>
  <si>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</si>
  <si>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</si>
  <si>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</si>
  <si>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</si>
  <si>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</si>
  <si>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</si>
  <si>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</si>
  <si>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</si>
  <si>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</si>
  <si>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</si>
  <si>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</si>
  <si>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</si>
  <si>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</si>
  <si>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</si>
  <si>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</si>
  <si>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</si>
  <si>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</si>
  <si>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</si>
  <si>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</si>
  <si>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Przedmiar DD-01.1</t>
  </si>
  <si>
    <t>Przedmiar DT-02</t>
  </si>
  <si>
    <t>Przedmiar DT-03</t>
  </si>
  <si>
    <t>Przedmiar DT-04</t>
  </si>
  <si>
    <t>Przedmiar Jagodowa</t>
  </si>
  <si>
    <t>Przedmiar DD-02</t>
  </si>
  <si>
    <t>Przedmiar Objazdowa</t>
  </si>
  <si>
    <t>Przedmiar DD-02.1</t>
  </si>
  <si>
    <t>Przedmiar DW-05</t>
  </si>
  <si>
    <t>Przedmiar Bielska</t>
  </si>
  <si>
    <t>Przedmiar Reja</t>
  </si>
  <si>
    <t>Przedmiar Pod Dudnią</t>
  </si>
  <si>
    <t>Przedmiar Czuchowska</t>
  </si>
  <si>
    <t>Przedmiar DT-05</t>
  </si>
  <si>
    <t>Przedmiar DD-03</t>
  </si>
  <si>
    <t>Przedmiar Skrajna</t>
  </si>
  <si>
    <t>Przedmiar Kolejowa</t>
  </si>
  <si>
    <t>Przedmiar DT-06</t>
  </si>
  <si>
    <t>Przedmiar DT-07</t>
  </si>
  <si>
    <t>Przedmiar DD-04</t>
  </si>
  <si>
    <t>Przedmiar Place</t>
  </si>
  <si>
    <t>Przedmiar Nowy Świat</t>
  </si>
  <si>
    <t>Przedmiar DD-05</t>
  </si>
  <si>
    <t>Przedmiar DT-08.1</t>
  </si>
  <si>
    <t>Przedmiar DT-08</t>
  </si>
  <si>
    <t>Przedmiar Lipowa, Dworcowa</t>
  </si>
  <si>
    <t>Przedmiar Nowa</t>
  </si>
  <si>
    <t>Przedmiar DD-06</t>
  </si>
  <si>
    <t>Przedmiar DT-09.1</t>
  </si>
  <si>
    <t>Przedmiar DT-09</t>
  </si>
  <si>
    <t>Przedmiar Botaniczna</t>
  </si>
  <si>
    <t>Przedmiar Hallera</t>
  </si>
  <si>
    <t>Przedmiar DW 937</t>
  </si>
  <si>
    <t>Przedmiar DW-01</t>
  </si>
  <si>
    <t>Przedmiar DW-04</t>
  </si>
  <si>
    <t>Przedmiar DW-02</t>
  </si>
  <si>
    <t>Przedmiar Dworcowa</t>
  </si>
  <si>
    <t>Przedmiar DW-03</t>
  </si>
  <si>
    <t>Przedmiar Jutrzenki</t>
  </si>
  <si>
    <t>Przedmiar Sadowa</t>
  </si>
  <si>
    <t>Przedmiar DD-07</t>
  </si>
  <si>
    <t>Przedmiar Jagodowa (Zebrz)</t>
  </si>
  <si>
    <t>Przedmiar DD-08</t>
  </si>
  <si>
    <t>Przedmiar  Asnyka (boczna)</t>
  </si>
  <si>
    <t>Przedmiar DD-09</t>
  </si>
  <si>
    <t>Przedmiar Ustronna</t>
  </si>
  <si>
    <t>Przedmiar DD-10</t>
  </si>
  <si>
    <t>Przedmiar DD-11</t>
  </si>
  <si>
    <t>SUMA</t>
  </si>
  <si>
    <t xml:space="preserve"> D.05.03.23 </t>
  </si>
  <si>
    <r>
      <t>m</t>
    </r>
    <r>
      <rPr>
        <vertAlign val="superscript"/>
        <sz val="10"/>
        <rFont val="Arial"/>
        <family val="2"/>
        <charset val="238"/>
      </rPr>
      <t>3</t>
    </r>
  </si>
  <si>
    <r>
      <t>m</t>
    </r>
    <r>
      <rPr>
        <vertAlign val="superscript"/>
        <sz val="10"/>
        <rFont val="Arial"/>
        <family val="2"/>
        <charset val="238"/>
      </rPr>
      <t>2</t>
    </r>
  </si>
  <si>
    <t>Wartość szacunkowa</t>
  </si>
  <si>
    <t>Załącznik nr 4.1 do specyfikacji warunków zamówienia</t>
  </si>
  <si>
    <t xml:space="preserve">
Wykonanie przebudowy i budowy układu drogowego dla zadania: „Realizacji robót budowlanych oraz wykonanie projektu wykonawczego i realizację robót budowlanych na zabudowę urządzeń sterowania ruchem kolejowym, urządzeń kolejowych sieci telekomunikacyjnych wraz ze świadczeniem usług pogwarancyjnych dla tych urządzeń na odcinku Zabrzeg – Zebrzydowice – granica państwa w ramach projektu „Prace na podstawowych ciągach pasażerskich (E 30 i E 65) na obszarze Śląska, etap I: Linia E 65 na odcinku Zabrzeg – Zebrzydowice (granica państwa)”.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</si>
</sst>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-* #,##0\ &quot;zł&quot;_-;\-* #,##0\ &quot;zł&quot;_-;_-* &quot;-&quot;\ &quot;zł&quot;_-;_-@_-"/>
    <numFmt numFmtId="44" formatCode="_-* #,##0.00\ &quot;zł&quot;_-;\-* #,##0.00\ &quot;zł&quot;_-;_-* &quot;-&quot;??\ &quot;zł&quot;_-;_-@_-"/>
    <numFmt numFmtId="165" formatCode="#,##0.000"/>
    <numFmt numFmtId="166" formatCode="&quot;$&quot;____######0_);[Red]\(&quot;$&quot;____#####0\)"/>
    <numFmt numFmtId="167" formatCode="_-* #,##0\ &quot;€&quot;_-;\-* #,##0\ &quot;€&quot;_-;_-* &quot;-&quot;\ &quot;€&quot;_-;_-@_-"/>
    <numFmt numFmtId="168" formatCode="_-* #,##0\ _P_t_s_-;\-* #,##0\ _P_t_s_-;_-* &quot;-&quot;\ _P_t_s_-;_-@_-"/>
    <numFmt numFmtId="169" formatCode="_-* #,##0\ &quot;Pts&quot;_-;\-* #,##0\ &quot;Pts&quot;_-;_-* &quot;-&quot;\ &quot;Pts&quot;_-;_-@_-"/>
    <numFmt numFmtId="170" formatCode="#,##0_);[Red]\(#,##0\);\-_)"/>
    <numFmt numFmtId="171" formatCode="#,##0_);\(#,##0\);\-_);@_)"/>
  </numFmts>
  <fonts count="51"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Helv"/>
      <charset val="238"/>
    </font>
    <font>
      <sz val="10"/>
      <name val="Helv"/>
    </font>
    <font>
      <sz val="8"/>
      <name val="Arial"/>
      <family val="2"/>
    </font>
    <font>
      <sz val="10"/>
      <name val="PL Courier New"/>
    </font>
    <font>
      <sz val="10"/>
      <name val="Times New Roman CE"/>
      <charset val="238"/>
    </font>
    <font>
      <sz val="10"/>
      <name val="MS Sans Serif"/>
      <family val="2"/>
      <charset val="238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  <charset val="238"/>
    </font>
    <font>
      <b/>
      <u/>
      <sz val="10"/>
      <name val="Arial"/>
      <family val="2"/>
      <charset val="238"/>
    </font>
    <font>
      <b/>
      <sz val="16"/>
      <name val="Arial"/>
      <family val="2"/>
      <charset val="238"/>
    </font>
    <font>
      <i/>
      <sz val="10"/>
      <name val="Arial"/>
      <family val="2"/>
      <charset val="238"/>
    </font>
    <font>
      <i/>
      <sz val="9"/>
      <name val="Arial"/>
      <family val="2"/>
      <charset val="238"/>
    </font>
    <font>
      <vertAlign val="superscript"/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color rgb="FF008000"/>
      <name val="Arial"/>
      <family val="2"/>
    </font>
    <font>
      <sz val="10"/>
      <color rgb="FF0000FF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  <charset val="238"/>
    </font>
    <font>
      <sz val="14"/>
      <color theme="1" tint="0.34998626667073579"/>
      <name val="Arial Narrow"/>
      <family val="2"/>
      <charset val="238"/>
    </font>
    <font>
      <sz val="10"/>
      <color rgb="FFFFFF00"/>
      <name val="Arial"/>
      <family val="2"/>
      <charset val="238"/>
    </font>
    <font>
      <b/>
      <sz val="10"/>
      <color rgb="FFFFFF00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tted">
        <color theme="1" tint="0.34998626667073579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2582">
    <xf numFmtId="0" fontId="0" fillId="0" borderId="0"/>
    <xf numFmtId="0" fontId="24" fillId="0" borderId="0"/>
    <xf numFmtId="0" fontId="25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39" fillId="26" borderId="34" applyNumberFormat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171" fontId="31" fillId="0" borderId="36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41" fillId="27" borderId="35" applyNumberFormat="0" applyAlignment="0" applyProtection="0"/>
    <xf numFmtId="171" fontId="42" fillId="28" borderId="4">
      <alignment horizontal="right" vertical="center"/>
    </xf>
    <xf numFmtId="171" fontId="31" fillId="29" borderId="4">
      <alignment horizontal="right" vertical="center"/>
    </xf>
    <xf numFmtId="38" fontId="26" fillId="22" borderId="0" applyNumberFormat="0" applyBorder="0" applyAlignment="0" applyProtection="0"/>
    <xf numFmtId="10" fontId="26" fillId="23" borderId="5" applyNumberFormat="0" applyBorder="0" applyAlignment="0" applyProtection="0"/>
    <xf numFmtId="10" fontId="26" fillId="23" borderId="5" applyNumberFormat="0" applyBorder="0" applyAlignment="0" applyProtection="0"/>
    <xf numFmtId="171" fontId="43" fillId="30" borderId="4">
      <alignment horizontal="right" vertical="center"/>
    </xf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5" fillId="31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27" fillId="0" borderId="0" applyNumberFormat="0" applyFont="0" applyFill="0" applyBorder="0" applyAlignment="0" applyProtection="0"/>
    <xf numFmtId="166" fontId="2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3" fillId="0" borderId="0"/>
    <xf numFmtId="0" fontId="31" fillId="0" borderId="0"/>
    <xf numFmtId="0" fontId="40" fillId="0" borderId="0"/>
    <xf numFmtId="0" fontId="22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1" fillId="0" borderId="0"/>
    <xf numFmtId="0" fontId="22" fillId="0" borderId="0"/>
    <xf numFmtId="0" fontId="40" fillId="0" borderId="0"/>
    <xf numFmtId="0" fontId="40" fillId="0" borderId="0"/>
    <xf numFmtId="0" fontId="31" fillId="0" borderId="0"/>
    <xf numFmtId="0" fontId="3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4" fillId="0" borderId="0"/>
    <xf numFmtId="0" fontId="38" fillId="0" borderId="0"/>
    <xf numFmtId="0" fontId="2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3" fillId="0" borderId="0"/>
    <xf numFmtId="0" fontId="29" fillId="0" borderId="0"/>
    <xf numFmtId="0" fontId="29" fillId="0" borderId="0"/>
    <xf numFmtId="0" fontId="29" fillId="0" borderId="0"/>
    <xf numFmtId="0" fontId="44" fillId="0" borderId="0"/>
    <xf numFmtId="0" fontId="29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3" fillId="0" borderId="0"/>
    <xf numFmtId="0" fontId="46" fillId="0" borderId="0"/>
    <xf numFmtId="0" fontId="23" fillId="0" borderId="0"/>
    <xf numFmtId="0" fontId="44" fillId="0" borderId="0"/>
    <xf numFmtId="0" fontId="23" fillId="0" borderId="0"/>
    <xf numFmtId="0" fontId="44" fillId="0" borderId="0"/>
    <xf numFmtId="0" fontId="44" fillId="0" borderId="0"/>
    <xf numFmtId="0" fontId="44" fillId="0" borderId="0"/>
    <xf numFmtId="0" fontId="29" fillId="0" borderId="0"/>
    <xf numFmtId="0" fontId="23" fillId="0" borderId="0"/>
    <xf numFmtId="0" fontId="38" fillId="0" borderId="0"/>
    <xf numFmtId="0" fontId="38" fillId="0" borderId="0"/>
    <xf numFmtId="0" fontId="38" fillId="0" borderId="0"/>
    <xf numFmtId="0" fontId="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0" fillId="0" borderId="0"/>
    <xf numFmtId="0" fontId="40" fillId="0" borderId="0"/>
    <xf numFmtId="0" fontId="38" fillId="0" borderId="0"/>
    <xf numFmtId="0" fontId="38" fillId="0" borderId="0"/>
    <xf numFmtId="0" fontId="40" fillId="0" borderId="0"/>
    <xf numFmtId="0" fontId="40" fillId="0" borderId="0"/>
    <xf numFmtId="0" fontId="38" fillId="0" borderId="0"/>
    <xf numFmtId="0" fontId="38" fillId="0" borderId="0"/>
    <xf numFmtId="0" fontId="40" fillId="0" borderId="0"/>
    <xf numFmtId="0" fontId="38" fillId="0" borderId="0"/>
    <xf numFmtId="0" fontId="38" fillId="0" borderId="0"/>
    <xf numFmtId="0" fontId="40" fillId="0" borderId="0"/>
    <xf numFmtId="0" fontId="38" fillId="0" borderId="0"/>
    <xf numFmtId="0" fontId="38" fillId="0" borderId="0"/>
    <xf numFmtId="0" fontId="44" fillId="0" borderId="0"/>
    <xf numFmtId="0" fontId="44" fillId="0" borderId="0"/>
    <xf numFmtId="0" fontId="4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 applyNumberFormat="0" applyFill="0" applyBorder="0" applyAlignment="0" applyProtection="0"/>
    <xf numFmtId="0" fontId="23" fillId="0" borderId="0"/>
    <xf numFmtId="0" fontId="44" fillId="0" borderId="0"/>
    <xf numFmtId="0" fontId="44" fillId="0" borderId="0"/>
    <xf numFmtId="0" fontId="44" fillId="0" borderId="0"/>
    <xf numFmtId="0" fontId="38" fillId="0" borderId="0"/>
    <xf numFmtId="0" fontId="38" fillId="0" borderId="0"/>
    <xf numFmtId="0" fontId="38" fillId="0" borderId="0"/>
    <xf numFmtId="0" fontId="22" fillId="0" borderId="0"/>
    <xf numFmtId="0" fontId="23" fillId="0" borderId="0"/>
    <xf numFmtId="0" fontId="2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2" fillId="0" borderId="0" applyNumberFormat="0" applyFont="0" applyFill="0" applyBorder="0" applyAlignment="0" applyProtection="0">
      <alignment vertical="top"/>
    </xf>
    <xf numFmtId="0" fontId="23" fillId="0" borderId="0"/>
    <xf numFmtId="0" fontId="44" fillId="0" borderId="0"/>
    <xf numFmtId="0" fontId="44" fillId="0" borderId="0"/>
    <xf numFmtId="0" fontId="44" fillId="0" borderId="0"/>
    <xf numFmtId="0" fontId="29" fillId="0" borderId="0"/>
    <xf numFmtId="0" fontId="44" fillId="0" borderId="0"/>
    <xf numFmtId="0" fontId="44" fillId="0" borderId="0"/>
    <xf numFmtId="0" fontId="44" fillId="0" borderId="0"/>
    <xf numFmtId="0" fontId="29" fillId="0" borderId="0"/>
    <xf numFmtId="0" fontId="40" fillId="0" borderId="0"/>
    <xf numFmtId="0" fontId="44" fillId="0" borderId="0"/>
    <xf numFmtId="0" fontId="22" fillId="0" borderId="0"/>
    <xf numFmtId="0" fontId="23" fillId="0" borderId="0"/>
    <xf numFmtId="0" fontId="44" fillId="0" borderId="0"/>
    <xf numFmtId="0" fontId="44" fillId="0" borderId="0"/>
    <xf numFmtId="0" fontId="44" fillId="0" borderId="0"/>
    <xf numFmtId="0" fontId="22" fillId="0" borderId="0"/>
    <xf numFmtId="0" fontId="22" fillId="0" borderId="0"/>
    <xf numFmtId="0" fontId="44" fillId="0" borderId="0"/>
    <xf numFmtId="0" fontId="22" fillId="0" borderId="0"/>
    <xf numFmtId="0" fontId="44" fillId="0" borderId="0"/>
    <xf numFmtId="0" fontId="22" fillId="0" borderId="0"/>
    <xf numFmtId="0" fontId="44" fillId="0" borderId="0"/>
    <xf numFmtId="0" fontId="29" fillId="0" borderId="0"/>
    <xf numFmtId="0" fontId="23" fillId="0" borderId="0"/>
    <xf numFmtId="0" fontId="44" fillId="0" borderId="0"/>
    <xf numFmtId="0" fontId="44" fillId="0" borderId="0"/>
    <xf numFmtId="0" fontId="44" fillId="0" borderId="0"/>
    <xf numFmtId="0" fontId="40" fillId="0" borderId="0"/>
    <xf numFmtId="0" fontId="44" fillId="0" borderId="0"/>
    <xf numFmtId="0" fontId="44" fillId="0" borderId="0"/>
    <xf numFmtId="0" fontId="44" fillId="0" borderId="0"/>
    <xf numFmtId="0" fontId="29" fillId="0" borderId="0"/>
    <xf numFmtId="0" fontId="23" fillId="0" borderId="0"/>
    <xf numFmtId="0" fontId="4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4" fillId="0" borderId="0"/>
    <xf numFmtId="0" fontId="30" fillId="0" borderId="0"/>
    <xf numFmtId="0" fontId="23" fillId="0" borderId="0"/>
    <xf numFmtId="0" fontId="44" fillId="0" borderId="0"/>
    <xf numFmtId="0" fontId="44" fillId="0" borderId="0"/>
    <xf numFmtId="0" fontId="44" fillId="0" borderId="0"/>
    <xf numFmtId="0" fontId="40" fillId="0" borderId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27" fillId="0" borderId="10" applyNumberFormat="0" applyFont="0" applyFill="0" applyBorder="0" applyProtection="0">
      <alignment vertical="top" wrapText="1"/>
    </xf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170" fontId="47" fillId="0" borderId="37">
      <alignment vertical="center"/>
    </xf>
    <xf numFmtId="0" fontId="24" fillId="0" borderId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3" fillId="25" borderId="12" applyNumberFormat="0" applyFont="0" applyAlignment="0" applyProtection="0"/>
    <xf numFmtId="0" fontId="23" fillId="25" borderId="12" applyNumberFormat="0" applyFont="0" applyAlignment="0" applyProtection="0"/>
    <xf numFmtId="0" fontId="23" fillId="25" borderId="12" applyNumberFormat="0" applyFont="0" applyAlignment="0" applyProtection="0"/>
    <xf numFmtId="0" fontId="23" fillId="25" borderId="12" applyNumberFormat="0" applyFont="0" applyAlignment="0" applyProtection="0"/>
    <xf numFmtId="0" fontId="23" fillId="25" borderId="12" applyNumberFormat="0" applyFont="0" applyAlignment="0" applyProtection="0"/>
    <xf numFmtId="0" fontId="23" fillId="25" borderId="12" applyNumberFormat="0" applyFont="0" applyAlignment="0" applyProtection="0"/>
    <xf numFmtId="0" fontId="23" fillId="25" borderId="12" applyNumberFormat="0" applyFont="0" applyAlignment="0" applyProtection="0"/>
    <xf numFmtId="0" fontId="23" fillId="25" borderId="12" applyNumberFormat="0" applyFont="0" applyAlignment="0" applyProtection="0"/>
    <xf numFmtId="0" fontId="23" fillId="25" borderId="12" applyNumberFormat="0" applyFont="0" applyAlignment="0" applyProtection="0"/>
    <xf numFmtId="0" fontId="23" fillId="25" borderId="12" applyNumberFormat="0" applyFont="0" applyAlignment="0" applyProtection="0"/>
    <xf numFmtId="0" fontId="23" fillId="25" borderId="12" applyNumberFormat="0" applyFont="0" applyAlignment="0" applyProtection="0"/>
    <xf numFmtId="0" fontId="23" fillId="25" borderId="12" applyNumberFormat="0" applyFont="0" applyAlignment="0" applyProtection="0"/>
    <xf numFmtId="0" fontId="23" fillId="25" borderId="12" applyNumberFormat="0" applyFont="0" applyAlignment="0" applyProtection="0"/>
    <xf numFmtId="0" fontId="23" fillId="25" borderId="12" applyNumberFormat="0" applyFont="0" applyAlignment="0" applyProtection="0"/>
    <xf numFmtId="0" fontId="23" fillId="25" borderId="12" applyNumberFormat="0" applyFont="0" applyAlignment="0" applyProtection="0"/>
    <xf numFmtId="0" fontId="23" fillId="25" borderId="12" applyNumberFormat="0" applyFont="0" applyAlignment="0" applyProtection="0"/>
    <xf numFmtId="0" fontId="23" fillId="25" borderId="12" applyNumberFormat="0" applyFont="0" applyAlignment="0" applyProtection="0"/>
    <xf numFmtId="0" fontId="23" fillId="25" borderId="12" applyNumberFormat="0" applyFont="0" applyAlignment="0" applyProtection="0"/>
    <xf numFmtId="0" fontId="23" fillId="25" borderId="12" applyNumberFormat="0" applyFont="0" applyAlignment="0" applyProtection="0"/>
    <xf numFmtId="0" fontId="23" fillId="25" borderId="12" applyNumberFormat="0" applyFont="0" applyAlignment="0" applyProtection="0"/>
    <xf numFmtId="0" fontId="23" fillId="25" borderId="12" applyNumberFormat="0" applyFont="0" applyAlignment="0" applyProtection="0"/>
    <xf numFmtId="0" fontId="23" fillId="25" borderId="12" applyNumberFormat="0" applyFont="0" applyAlignment="0" applyProtection="0"/>
    <xf numFmtId="0" fontId="23" fillId="25" borderId="12" applyNumberFormat="0" applyFont="0" applyAlignment="0" applyProtection="0"/>
    <xf numFmtId="0" fontId="23" fillId="25" borderId="12" applyNumberFormat="0" applyFont="0" applyAlignment="0" applyProtection="0"/>
    <xf numFmtId="0" fontId="23" fillId="25" borderId="12" applyNumberFormat="0" applyFont="0" applyAlignment="0" applyProtection="0"/>
    <xf numFmtId="0" fontId="23" fillId="25" borderId="12" applyNumberFormat="0" applyFont="0" applyAlignment="0" applyProtection="0"/>
    <xf numFmtId="0" fontId="23" fillId="25" borderId="12" applyNumberFormat="0" applyFont="0" applyAlignment="0" applyProtection="0"/>
    <xf numFmtId="0" fontId="23" fillId="25" borderId="12" applyNumberFormat="0" applyFont="0" applyAlignment="0" applyProtection="0"/>
    <xf numFmtId="0" fontId="23" fillId="25" borderId="12" applyNumberFormat="0" applyFont="0" applyAlignment="0" applyProtection="0"/>
    <xf numFmtId="0" fontId="23" fillId="25" borderId="12" applyNumberFormat="0" applyFont="0" applyAlignment="0" applyProtection="0"/>
    <xf numFmtId="0" fontId="23" fillId="25" borderId="12" applyNumberFormat="0" applyFont="0" applyAlignment="0" applyProtection="0"/>
    <xf numFmtId="0" fontId="23" fillId="25" borderId="12" applyNumberFormat="0" applyFont="0" applyAlignment="0" applyProtection="0"/>
    <xf numFmtId="0" fontId="23" fillId="25" borderId="12" applyNumberFormat="0" applyFont="0" applyAlignment="0" applyProtection="0"/>
    <xf numFmtId="0" fontId="23" fillId="25" borderId="12" applyNumberFormat="0" applyFont="0" applyAlignment="0" applyProtection="0"/>
    <xf numFmtId="0" fontId="23" fillId="25" borderId="12" applyNumberFormat="0" applyFont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</cellStyleXfs>
  <cellXfs count="111">
    <xf numFmtId="0" fontId="0" fillId="0" borderId="0" xfId="0"/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49" fontId="21" fillId="28" borderId="5" xfId="0" applyNumberFormat="1" applyFont="1" applyFill="1" applyBorder="1" applyAlignment="1" applyProtection="1">
      <alignment horizontal="center" vertical="center" wrapText="1"/>
      <protection hidden="1"/>
    </xf>
    <xf numFmtId="0" fontId="31" fillId="0" borderId="15" xfId="0" applyFont="1" applyBorder="1" applyAlignment="1">
      <alignment horizontal="center" vertical="center" wrapText="1"/>
    </xf>
    <xf numFmtId="49" fontId="21" fillId="28" borderId="16" xfId="0" applyNumberFormat="1" applyFont="1" applyFill="1" applyBorder="1" applyAlignment="1" applyProtection="1">
      <alignment horizontal="center" vertical="center" wrapText="1"/>
      <protection hidden="1"/>
    </xf>
    <xf numFmtId="0" fontId="31" fillId="0" borderId="14" xfId="0" applyFont="1" applyBorder="1" applyAlignment="1">
      <alignment horizontal="center" vertical="center" wrapText="1"/>
    </xf>
    <xf numFmtId="49" fontId="21" fillId="0" borderId="16" xfId="0" applyNumberFormat="1" applyFont="1" applyBorder="1" applyAlignment="1" applyProtection="1">
      <alignment horizontal="center" vertical="center" wrapText="1"/>
      <protection hidden="1"/>
    </xf>
    <xf numFmtId="0" fontId="22" fillId="0" borderId="5" xfId="0" applyFont="1" applyBorder="1" applyAlignment="1">
      <alignment horizontal="left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49" fontId="21" fillId="28" borderId="19" xfId="0" applyNumberFormat="1" applyFont="1" applyFill="1" applyBorder="1" applyAlignment="1" applyProtection="1">
      <alignment horizontal="center" vertical="center" wrapText="1"/>
      <protection hidden="1"/>
    </xf>
    <xf numFmtId="0" fontId="35" fillId="0" borderId="15" xfId="0" applyFont="1" applyBorder="1" applyAlignment="1">
      <alignment horizontal="center" vertical="center" wrapText="1"/>
    </xf>
    <xf numFmtId="49" fontId="21" fillId="28" borderId="20" xfId="0" applyNumberFormat="1" applyFont="1" applyFill="1" applyBorder="1" applyAlignment="1" applyProtection="1">
      <alignment horizontal="center" vertical="center" wrapText="1"/>
      <protection hidden="1"/>
    </xf>
    <xf numFmtId="0" fontId="35" fillId="0" borderId="21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49" fontId="21" fillId="0" borderId="20" xfId="0" applyNumberFormat="1" applyFont="1" applyBorder="1" applyAlignment="1" applyProtection="1">
      <alignment horizontal="center" vertical="center" wrapText="1"/>
      <protection hidden="1"/>
    </xf>
    <xf numFmtId="0" fontId="21" fillId="28" borderId="19" xfId="0" applyFont="1" applyFill="1" applyBorder="1" applyAlignment="1" applyProtection="1">
      <alignment horizontal="center" vertical="center" wrapText="1"/>
      <protection hidden="1"/>
    </xf>
    <xf numFmtId="0" fontId="21" fillId="28" borderId="20" xfId="0" applyFont="1" applyFill="1" applyBorder="1" applyAlignment="1" applyProtection="1">
      <alignment horizontal="center" vertical="center" wrapText="1"/>
      <protection hidden="1"/>
    </xf>
    <xf numFmtId="4" fontId="3" fillId="0" borderId="0" xfId="0" applyNumberFormat="1" applyFont="1" applyAlignment="1">
      <alignment horizontal="right" vertical="center"/>
    </xf>
    <xf numFmtId="0" fontId="22" fillId="0" borderId="25" xfId="0" applyFont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 wrapText="1"/>
    </xf>
    <xf numFmtId="0" fontId="21" fillId="28" borderId="27" xfId="0" applyFont="1" applyFill="1" applyBorder="1" applyAlignment="1" applyProtection="1">
      <alignment horizontal="center" vertical="center" wrapText="1"/>
      <protection hidden="1"/>
    </xf>
    <xf numFmtId="0" fontId="22" fillId="0" borderId="24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21" fillId="0" borderId="20" xfId="0" applyFont="1" applyBorder="1" applyAlignment="1" applyProtection="1">
      <alignment horizontal="center" vertical="center" wrapText="1"/>
      <protection hidden="1"/>
    </xf>
    <xf numFmtId="0" fontId="21" fillId="0" borderId="28" xfId="0" applyFont="1" applyBorder="1" applyAlignment="1" applyProtection="1">
      <alignment horizontal="center" vertical="center" wrapText="1"/>
      <protection hidden="1"/>
    </xf>
    <xf numFmtId="0" fontId="21" fillId="28" borderId="28" xfId="0" applyFont="1" applyFill="1" applyBorder="1" applyAlignment="1" applyProtection="1">
      <alignment horizontal="center" vertical="center" wrapText="1"/>
      <protection hidden="1"/>
    </xf>
    <xf numFmtId="0" fontId="21" fillId="28" borderId="16" xfId="0" applyFont="1" applyFill="1" applyBorder="1" applyAlignment="1" applyProtection="1">
      <alignment horizontal="center" vertical="center" wrapText="1"/>
      <protection hidden="1"/>
    </xf>
    <xf numFmtId="0" fontId="35" fillId="0" borderId="29" xfId="0" applyFont="1" applyBorder="1" applyAlignment="1">
      <alignment horizontal="center" vertical="center" wrapText="1"/>
    </xf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3" fillId="0" borderId="0" xfId="0" applyFont="1"/>
    <xf numFmtId="0" fontId="36" fillId="0" borderId="0" xfId="0" applyFont="1"/>
    <xf numFmtId="0" fontId="21" fillId="0" borderId="16" xfId="0" applyFont="1" applyBorder="1" applyAlignment="1">
      <alignment vertical="top" wrapText="1"/>
    </xf>
    <xf numFmtId="0" fontId="21" fillId="0" borderId="30" xfId="0" applyFont="1" applyBorder="1" applyAlignment="1">
      <alignment vertical="top" wrapText="1"/>
    </xf>
    <xf numFmtId="0" fontId="21" fillId="22" borderId="5" xfId="0" applyFont="1" applyFill="1" applyBorder="1" applyAlignment="1">
      <alignment horizontal="center" vertical="center"/>
    </xf>
    <xf numFmtId="0" fontId="21" fillId="22" borderId="31" xfId="0" applyFont="1" applyFill="1" applyBorder="1" applyAlignment="1">
      <alignment horizontal="center" vertical="center" wrapText="1"/>
    </xf>
    <xf numFmtId="0" fontId="21" fillId="22" borderId="19" xfId="0" applyFont="1" applyFill="1" applyBorder="1" applyAlignment="1">
      <alignment horizontal="center" vertical="center"/>
    </xf>
    <xf numFmtId="4" fontId="21" fillId="22" borderId="19" xfId="0" applyNumberFormat="1" applyFont="1" applyFill="1" applyBorder="1" applyAlignment="1">
      <alignment horizontal="right" vertical="center"/>
    </xf>
    <xf numFmtId="4" fontId="21" fillId="22" borderId="27" xfId="0" applyNumberFormat="1" applyFont="1" applyFill="1" applyBorder="1" applyAlignment="1">
      <alignment horizontal="right" vertical="center"/>
    </xf>
    <xf numFmtId="0" fontId="22" fillId="0" borderId="5" xfId="0" applyFont="1" applyBorder="1" applyAlignment="1">
      <alignment horizontal="center" vertical="center"/>
    </xf>
    <xf numFmtId="0" fontId="22" fillId="0" borderId="31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center" vertical="center"/>
    </xf>
    <xf numFmtId="4" fontId="22" fillId="0" borderId="19" xfId="0" applyNumberFormat="1" applyFont="1" applyBorder="1" applyAlignment="1">
      <alignment horizontal="right" vertical="center"/>
    </xf>
    <xf numFmtId="4" fontId="22" fillId="0" borderId="27" xfId="0" applyNumberFormat="1" applyFont="1" applyBorder="1" applyAlignment="1">
      <alignment horizontal="right" vertical="center"/>
    </xf>
    <xf numFmtId="0" fontId="21" fillId="0" borderId="5" xfId="0" applyFont="1" applyBorder="1" applyAlignment="1">
      <alignment horizontal="center" vertical="center"/>
    </xf>
    <xf numFmtId="4" fontId="21" fillId="0" borderId="5" xfId="0" applyNumberFormat="1" applyFont="1" applyBorder="1" applyAlignment="1" applyProtection="1">
      <alignment horizontal="right" vertical="center"/>
      <protection locked="0"/>
    </xf>
    <xf numFmtId="4" fontId="21" fillId="0" borderId="5" xfId="0" applyNumberFormat="1" applyFont="1" applyBorder="1" applyAlignment="1">
      <alignment horizontal="right" vertical="center"/>
    </xf>
    <xf numFmtId="4" fontId="21" fillId="0" borderId="27" xfId="0" applyNumberFormat="1" applyFont="1" applyBorder="1" applyAlignment="1">
      <alignment horizontal="righ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49" fontId="22" fillId="0" borderId="5" xfId="0" applyNumberFormat="1" applyFont="1" applyBorder="1" applyAlignment="1">
      <alignment horizontal="center" vertical="center"/>
    </xf>
    <xf numFmtId="0" fontId="21" fillId="0" borderId="30" xfId="0" applyFont="1" applyBorder="1" applyAlignment="1">
      <alignment vertical="top"/>
    </xf>
    <xf numFmtId="0" fontId="22" fillId="0" borderId="31" xfId="0" applyFont="1" applyBorder="1" applyAlignment="1">
      <alignment horizontal="left" vertical="center"/>
    </xf>
    <xf numFmtId="4" fontId="22" fillId="0" borderId="0" xfId="0" applyNumberFormat="1" applyFont="1"/>
    <xf numFmtId="0" fontId="21" fillId="0" borderId="19" xfId="0" applyFont="1" applyBorder="1" applyAlignment="1">
      <alignment horizontal="center" vertical="center"/>
    </xf>
    <xf numFmtId="4" fontId="21" fillId="0" borderId="19" xfId="0" applyNumberFormat="1" applyFont="1" applyBorder="1" applyAlignment="1" applyProtection="1">
      <alignment horizontal="right" vertical="center"/>
      <protection locked="0"/>
    </xf>
    <xf numFmtId="0" fontId="22" fillId="0" borderId="16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4" fontId="21" fillId="0" borderId="16" xfId="0" applyNumberFormat="1" applyFont="1" applyBorder="1" applyAlignment="1">
      <alignment horizontal="right" vertical="center"/>
    </xf>
    <xf numFmtId="0" fontId="22" fillId="0" borderId="27" xfId="0" applyFont="1" applyBorder="1" applyAlignment="1">
      <alignment horizontal="center" vertical="center"/>
    </xf>
    <xf numFmtId="0" fontId="21" fillId="0" borderId="20" xfId="0" applyFont="1" applyBorder="1"/>
    <xf numFmtId="0" fontId="21" fillId="0" borderId="20" xfId="0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0" fontId="21" fillId="0" borderId="5" xfId="0" applyFont="1" applyBorder="1" applyAlignment="1">
      <alignment vertical="top" wrapText="1"/>
    </xf>
    <xf numFmtId="0" fontId="21" fillId="0" borderId="31" xfId="0" applyFont="1" applyBorder="1" applyAlignment="1">
      <alignment vertical="top" wrapText="1"/>
    </xf>
    <xf numFmtId="0" fontId="21" fillId="0" borderId="0" xfId="0" applyFont="1"/>
    <xf numFmtId="0" fontId="22" fillId="0" borderId="5" xfId="0" applyFont="1" applyBorder="1"/>
    <xf numFmtId="4" fontId="22" fillId="0" borderId="5" xfId="0" applyNumberFormat="1" applyFont="1" applyBorder="1"/>
    <xf numFmtId="0" fontId="48" fillId="0" borderId="0" xfId="913" applyFont="1" applyAlignment="1">
      <alignment horizontal="left" vertical="center"/>
    </xf>
    <xf numFmtId="0" fontId="49" fillId="0" borderId="0" xfId="913" applyFont="1" applyAlignment="1">
      <alignment vertical="center"/>
    </xf>
    <xf numFmtId="0" fontId="48" fillId="0" borderId="32" xfId="913" applyFont="1" applyBorder="1" applyAlignment="1">
      <alignment horizontal="left" vertical="center"/>
    </xf>
    <xf numFmtId="0" fontId="49" fillId="0" borderId="32" xfId="913" applyFont="1" applyBorder="1" applyAlignment="1">
      <alignment vertical="center"/>
    </xf>
    <xf numFmtId="0" fontId="49" fillId="0" borderId="0" xfId="913" applyFont="1" applyAlignment="1">
      <alignment horizontal="left" vertical="center"/>
    </xf>
    <xf numFmtId="0" fontId="49" fillId="0" borderId="0" xfId="913" applyFont="1" applyAlignment="1">
      <alignment horizontal="right" vertical="center"/>
    </xf>
    <xf numFmtId="0" fontId="22" fillId="33" borderId="0" xfId="0" applyFont="1" applyFill="1"/>
    <xf numFmtId="4" fontId="21" fillId="0" borderId="5" xfId="0" applyNumberFormat="1" applyFont="1" applyBorder="1"/>
    <xf numFmtId="0" fontId="21" fillId="32" borderId="5" xfId="0" applyFont="1" applyFill="1" applyBorder="1" applyAlignment="1">
      <alignment horizontal="left" vertical="center"/>
    </xf>
    <xf numFmtId="0" fontId="21" fillId="0" borderId="5" xfId="0" applyFont="1" applyBorder="1" applyAlignment="1">
      <alignment horizontal="right"/>
    </xf>
    <xf numFmtId="49" fontId="50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/>
    </xf>
    <xf numFmtId="49" fontId="3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49" fontId="34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32" fillId="0" borderId="0" xfId="0" applyNumberFormat="1" applyFont="1" applyAlignment="1">
      <alignment horizontal="center" vertical="center"/>
    </xf>
    <xf numFmtId="0" fontId="21" fillId="0" borderId="31" xfId="0" applyFont="1" applyBorder="1" applyAlignment="1">
      <alignment horizontal="right" vertical="center" wrapText="1"/>
    </xf>
    <xf numFmtId="0" fontId="21" fillId="0" borderId="19" xfId="0" applyFont="1" applyBorder="1" applyAlignment="1">
      <alignment horizontal="right" vertical="center" wrapText="1"/>
    </xf>
    <xf numFmtId="0" fontId="21" fillId="0" borderId="27" xfId="0" applyFont="1" applyBorder="1" applyAlignment="1">
      <alignment horizontal="right" vertical="center" wrapText="1"/>
    </xf>
    <xf numFmtId="0" fontId="21" fillId="0" borderId="31" xfId="0" applyFont="1" applyBorder="1" applyAlignment="1">
      <alignment horizontal="right" vertical="center"/>
    </xf>
    <xf numFmtId="0" fontId="21" fillId="0" borderId="19" xfId="0" applyFont="1" applyBorder="1" applyAlignment="1">
      <alignment horizontal="right" vertical="center"/>
    </xf>
    <xf numFmtId="0" fontId="21" fillId="0" borderId="27" xfId="0" applyFont="1" applyBorder="1" applyAlignment="1">
      <alignment horizontal="right" vertical="center"/>
    </xf>
    <xf numFmtId="0" fontId="21" fillId="0" borderId="31" xfId="910" applyFont="1" applyBorder="1" applyAlignment="1">
      <alignment horizontal="right" vertical="center" wrapText="1"/>
    </xf>
    <xf numFmtId="0" fontId="21" fillId="0" borderId="19" xfId="910" applyFont="1" applyBorder="1" applyAlignment="1">
      <alignment horizontal="right" vertical="center" wrapText="1"/>
    </xf>
    <xf numFmtId="0" fontId="21" fillId="0" borderId="27" xfId="910" applyFont="1" applyBorder="1" applyAlignment="1">
      <alignment horizontal="right" vertical="center" wrapText="1"/>
    </xf>
    <xf numFmtId="0" fontId="21" fillId="0" borderId="33" xfId="0" applyFont="1" applyBorder="1" applyAlignment="1">
      <alignment horizontal="right" vertical="center" wrapText="1"/>
    </xf>
    <xf numFmtId="0" fontId="21" fillId="0" borderId="5" xfId="910" applyFont="1" applyBorder="1" applyAlignment="1">
      <alignment horizontal="right" vertical="center" wrapText="1"/>
    </xf>
    <xf numFmtId="49" fontId="3" fillId="0" borderId="32" xfId="0" applyNumberFormat="1" applyFont="1" applyBorder="1" applyAlignment="1">
      <alignment horizontal="center" vertical="center"/>
    </xf>
    <xf numFmtId="0" fontId="21" fillId="0" borderId="16" xfId="910" applyFont="1" applyBorder="1" applyAlignment="1">
      <alignment horizontal="right" vertical="center" wrapText="1"/>
    </xf>
    <xf numFmtId="0" fontId="21" fillId="0" borderId="20" xfId="910" applyFont="1" applyBorder="1" applyAlignment="1">
      <alignment horizontal="right" vertical="center" wrapText="1"/>
    </xf>
    <xf numFmtId="0" fontId="21" fillId="0" borderId="28" xfId="910" applyFont="1" applyBorder="1" applyAlignment="1">
      <alignment horizontal="right" vertical="center" wrapText="1"/>
    </xf>
    <xf numFmtId="0" fontId="21" fillId="0" borderId="5" xfId="0" applyFont="1" applyBorder="1" applyAlignment="1">
      <alignment horizontal="right" vertical="center" wrapText="1"/>
    </xf>
  </cellXfs>
  <cellStyles count="2582">
    <cellStyle name="_PERSONAL" xfId="1" xr:uid="{00000000-0005-0000-0000-000000000000}"/>
    <cellStyle name="_PERSONAL_1" xfId="2" xr:uid="{00000000-0005-0000-0000-000001000000}"/>
    <cellStyle name="20% - akcent 1 2" xfId="3" xr:uid="{00000000-0005-0000-0000-000002000000}"/>
    <cellStyle name="20% - akcent 1 3" xfId="4" xr:uid="{00000000-0005-0000-0000-000003000000}"/>
    <cellStyle name="20% - akcent 1 4" xfId="5" xr:uid="{00000000-0005-0000-0000-000004000000}"/>
    <cellStyle name="20% - akcent 1 5" xfId="6" xr:uid="{00000000-0005-0000-0000-000005000000}"/>
    <cellStyle name="20% - akcent 1 6" xfId="7" xr:uid="{00000000-0005-0000-0000-000006000000}"/>
    <cellStyle name="20% - akcent 1 7" xfId="8" xr:uid="{00000000-0005-0000-0000-000007000000}"/>
    <cellStyle name="20% - akcent 1 8" xfId="9" xr:uid="{00000000-0005-0000-0000-000008000000}"/>
    <cellStyle name="20% - akcent 2 2" xfId="10" xr:uid="{00000000-0005-0000-0000-000009000000}"/>
    <cellStyle name="20% - akcent 2 3" xfId="11" xr:uid="{00000000-0005-0000-0000-00000A000000}"/>
    <cellStyle name="20% - akcent 2 4" xfId="12" xr:uid="{00000000-0005-0000-0000-00000B000000}"/>
    <cellStyle name="20% - akcent 2 5" xfId="13" xr:uid="{00000000-0005-0000-0000-00000C000000}"/>
    <cellStyle name="20% - akcent 2 6" xfId="14" xr:uid="{00000000-0005-0000-0000-00000D000000}"/>
    <cellStyle name="20% - akcent 2 7" xfId="15" xr:uid="{00000000-0005-0000-0000-00000E000000}"/>
    <cellStyle name="20% - akcent 2 8" xfId="16" xr:uid="{00000000-0005-0000-0000-00000F000000}"/>
    <cellStyle name="20% - akcent 3 2" xfId="17" xr:uid="{00000000-0005-0000-0000-000010000000}"/>
    <cellStyle name="20% - akcent 3 3" xfId="18" xr:uid="{00000000-0005-0000-0000-000011000000}"/>
    <cellStyle name="20% - akcent 3 4" xfId="19" xr:uid="{00000000-0005-0000-0000-000012000000}"/>
    <cellStyle name="20% - akcent 3 5" xfId="20" xr:uid="{00000000-0005-0000-0000-000013000000}"/>
    <cellStyle name="20% - akcent 3 6" xfId="21" xr:uid="{00000000-0005-0000-0000-000014000000}"/>
    <cellStyle name="20% - akcent 3 7" xfId="22" xr:uid="{00000000-0005-0000-0000-000015000000}"/>
    <cellStyle name="20% - akcent 3 8" xfId="23" xr:uid="{00000000-0005-0000-0000-000016000000}"/>
    <cellStyle name="20% - akcent 4 2" xfId="24" xr:uid="{00000000-0005-0000-0000-000017000000}"/>
    <cellStyle name="20% - akcent 4 3" xfId="25" xr:uid="{00000000-0005-0000-0000-000018000000}"/>
    <cellStyle name="20% - akcent 4 4" xfId="26" xr:uid="{00000000-0005-0000-0000-000019000000}"/>
    <cellStyle name="20% - akcent 4 5" xfId="27" xr:uid="{00000000-0005-0000-0000-00001A000000}"/>
    <cellStyle name="20% - akcent 4 6" xfId="28" xr:uid="{00000000-0005-0000-0000-00001B000000}"/>
    <cellStyle name="20% - akcent 4 7" xfId="29" xr:uid="{00000000-0005-0000-0000-00001C000000}"/>
    <cellStyle name="20% - akcent 4 8" xfId="30" xr:uid="{00000000-0005-0000-0000-00001D000000}"/>
    <cellStyle name="20% - akcent 5 2" xfId="31" xr:uid="{00000000-0005-0000-0000-00001E000000}"/>
    <cellStyle name="20% - akcent 5 3" xfId="32" xr:uid="{00000000-0005-0000-0000-00001F000000}"/>
    <cellStyle name="20% - akcent 5 4" xfId="33" xr:uid="{00000000-0005-0000-0000-000020000000}"/>
    <cellStyle name="20% - akcent 5 5" xfId="34" xr:uid="{00000000-0005-0000-0000-000021000000}"/>
    <cellStyle name="20% - akcent 5 6" xfId="35" xr:uid="{00000000-0005-0000-0000-000022000000}"/>
    <cellStyle name="20% - akcent 5 7" xfId="36" xr:uid="{00000000-0005-0000-0000-000023000000}"/>
    <cellStyle name="20% - akcent 5 8" xfId="37" xr:uid="{00000000-0005-0000-0000-000024000000}"/>
    <cellStyle name="20% - akcent 6 2" xfId="38" xr:uid="{00000000-0005-0000-0000-000025000000}"/>
    <cellStyle name="20% - akcent 6 3" xfId="39" xr:uid="{00000000-0005-0000-0000-000026000000}"/>
    <cellStyle name="20% - akcent 6 4" xfId="40" xr:uid="{00000000-0005-0000-0000-000027000000}"/>
    <cellStyle name="20% - akcent 6 5" xfId="41" xr:uid="{00000000-0005-0000-0000-000028000000}"/>
    <cellStyle name="20% - akcent 6 6" xfId="42" xr:uid="{00000000-0005-0000-0000-000029000000}"/>
    <cellStyle name="20% - akcent 6 7" xfId="43" xr:uid="{00000000-0005-0000-0000-00002A000000}"/>
    <cellStyle name="20% - akcent 6 8" xfId="44" xr:uid="{00000000-0005-0000-0000-00002B000000}"/>
    <cellStyle name="40% - akcent 1 2" xfId="45" xr:uid="{00000000-0005-0000-0000-00002C000000}"/>
    <cellStyle name="40% - akcent 1 3" xfId="46" xr:uid="{00000000-0005-0000-0000-00002D000000}"/>
    <cellStyle name="40% - akcent 1 4" xfId="47" xr:uid="{00000000-0005-0000-0000-00002E000000}"/>
    <cellStyle name="40% - akcent 1 5" xfId="48" xr:uid="{00000000-0005-0000-0000-00002F000000}"/>
    <cellStyle name="40% - akcent 1 6" xfId="49" xr:uid="{00000000-0005-0000-0000-000030000000}"/>
    <cellStyle name="40% - akcent 1 7" xfId="50" xr:uid="{00000000-0005-0000-0000-000031000000}"/>
    <cellStyle name="40% - akcent 1 8" xfId="51" xr:uid="{00000000-0005-0000-0000-000032000000}"/>
    <cellStyle name="40% - akcent 2 2" xfId="52" xr:uid="{00000000-0005-0000-0000-000033000000}"/>
    <cellStyle name="40% - akcent 2 3" xfId="53" xr:uid="{00000000-0005-0000-0000-000034000000}"/>
    <cellStyle name="40% - akcent 2 4" xfId="54" xr:uid="{00000000-0005-0000-0000-000035000000}"/>
    <cellStyle name="40% - akcent 2 5" xfId="55" xr:uid="{00000000-0005-0000-0000-000036000000}"/>
    <cellStyle name="40% - akcent 2 6" xfId="56" xr:uid="{00000000-0005-0000-0000-000037000000}"/>
    <cellStyle name="40% - akcent 2 7" xfId="57" xr:uid="{00000000-0005-0000-0000-000038000000}"/>
    <cellStyle name="40% - akcent 2 8" xfId="58" xr:uid="{00000000-0005-0000-0000-000039000000}"/>
    <cellStyle name="40% - akcent 3 2" xfId="59" xr:uid="{00000000-0005-0000-0000-00003A000000}"/>
    <cellStyle name="40% - akcent 3 3" xfId="60" xr:uid="{00000000-0005-0000-0000-00003B000000}"/>
    <cellStyle name="40% - akcent 3 4" xfId="61" xr:uid="{00000000-0005-0000-0000-00003C000000}"/>
    <cellStyle name="40% - akcent 3 5" xfId="62" xr:uid="{00000000-0005-0000-0000-00003D000000}"/>
    <cellStyle name="40% - akcent 3 6" xfId="63" xr:uid="{00000000-0005-0000-0000-00003E000000}"/>
    <cellStyle name="40% - akcent 3 7" xfId="64" xr:uid="{00000000-0005-0000-0000-00003F000000}"/>
    <cellStyle name="40% - akcent 3 8" xfId="65" xr:uid="{00000000-0005-0000-0000-000040000000}"/>
    <cellStyle name="40% - akcent 4 2" xfId="66" xr:uid="{00000000-0005-0000-0000-000041000000}"/>
    <cellStyle name="40% - akcent 4 3" xfId="67" xr:uid="{00000000-0005-0000-0000-000042000000}"/>
    <cellStyle name="40% - akcent 4 4" xfId="68" xr:uid="{00000000-0005-0000-0000-000043000000}"/>
    <cellStyle name="40% - akcent 4 5" xfId="69" xr:uid="{00000000-0005-0000-0000-000044000000}"/>
    <cellStyle name="40% - akcent 4 6" xfId="70" xr:uid="{00000000-0005-0000-0000-000045000000}"/>
    <cellStyle name="40% - akcent 4 7" xfId="71" xr:uid="{00000000-0005-0000-0000-000046000000}"/>
    <cellStyle name="40% - akcent 4 8" xfId="72" xr:uid="{00000000-0005-0000-0000-000047000000}"/>
    <cellStyle name="40% - akcent 5 2" xfId="73" xr:uid="{00000000-0005-0000-0000-000048000000}"/>
    <cellStyle name="40% - akcent 5 3" xfId="74" xr:uid="{00000000-0005-0000-0000-000049000000}"/>
    <cellStyle name="40% - akcent 5 4" xfId="75" xr:uid="{00000000-0005-0000-0000-00004A000000}"/>
    <cellStyle name="40% - akcent 5 5" xfId="76" xr:uid="{00000000-0005-0000-0000-00004B000000}"/>
    <cellStyle name="40% - akcent 5 6" xfId="77" xr:uid="{00000000-0005-0000-0000-00004C000000}"/>
    <cellStyle name="40% - akcent 5 7" xfId="78" xr:uid="{00000000-0005-0000-0000-00004D000000}"/>
    <cellStyle name="40% - akcent 5 8" xfId="79" xr:uid="{00000000-0005-0000-0000-00004E000000}"/>
    <cellStyle name="40% - akcent 6 2" xfId="80" xr:uid="{00000000-0005-0000-0000-00004F000000}"/>
    <cellStyle name="40% - akcent 6 3" xfId="81" xr:uid="{00000000-0005-0000-0000-000050000000}"/>
    <cellStyle name="40% - akcent 6 4" xfId="82" xr:uid="{00000000-0005-0000-0000-000051000000}"/>
    <cellStyle name="40% - akcent 6 5" xfId="83" xr:uid="{00000000-0005-0000-0000-000052000000}"/>
    <cellStyle name="40% - akcent 6 6" xfId="84" xr:uid="{00000000-0005-0000-0000-000053000000}"/>
    <cellStyle name="40% - akcent 6 7" xfId="85" xr:uid="{00000000-0005-0000-0000-000054000000}"/>
    <cellStyle name="40% - akcent 6 8" xfId="86" xr:uid="{00000000-0005-0000-0000-000055000000}"/>
    <cellStyle name="60% - akcent 1 2" xfId="87" xr:uid="{00000000-0005-0000-0000-000056000000}"/>
    <cellStyle name="60% - akcent 1 3" xfId="88" xr:uid="{00000000-0005-0000-0000-000057000000}"/>
    <cellStyle name="60% - akcent 1 4" xfId="89" xr:uid="{00000000-0005-0000-0000-000058000000}"/>
    <cellStyle name="60% - akcent 1 5" xfId="90" xr:uid="{00000000-0005-0000-0000-000059000000}"/>
    <cellStyle name="60% - akcent 1 6" xfId="91" xr:uid="{00000000-0005-0000-0000-00005A000000}"/>
    <cellStyle name="60% - akcent 1 7" xfId="92" xr:uid="{00000000-0005-0000-0000-00005B000000}"/>
    <cellStyle name="60% - akcent 1 8" xfId="93" xr:uid="{00000000-0005-0000-0000-00005C000000}"/>
    <cellStyle name="60% - akcent 2 2" xfId="94" xr:uid="{00000000-0005-0000-0000-00005D000000}"/>
    <cellStyle name="60% - akcent 2 3" xfId="95" xr:uid="{00000000-0005-0000-0000-00005E000000}"/>
    <cellStyle name="60% - akcent 2 4" xfId="96" xr:uid="{00000000-0005-0000-0000-00005F000000}"/>
    <cellStyle name="60% - akcent 2 5" xfId="97" xr:uid="{00000000-0005-0000-0000-000060000000}"/>
    <cellStyle name="60% - akcent 2 6" xfId="98" xr:uid="{00000000-0005-0000-0000-000061000000}"/>
    <cellStyle name="60% - akcent 2 7" xfId="99" xr:uid="{00000000-0005-0000-0000-000062000000}"/>
    <cellStyle name="60% - akcent 2 8" xfId="100" xr:uid="{00000000-0005-0000-0000-000063000000}"/>
    <cellStyle name="60% - akcent 3 2" xfId="101" xr:uid="{00000000-0005-0000-0000-000064000000}"/>
    <cellStyle name="60% - akcent 3 3" xfId="102" xr:uid="{00000000-0005-0000-0000-000065000000}"/>
    <cellStyle name="60% - akcent 3 4" xfId="103" xr:uid="{00000000-0005-0000-0000-000066000000}"/>
    <cellStyle name="60% - akcent 3 5" xfId="104" xr:uid="{00000000-0005-0000-0000-000067000000}"/>
    <cellStyle name="60% - akcent 3 6" xfId="105" xr:uid="{00000000-0005-0000-0000-000068000000}"/>
    <cellStyle name="60% - akcent 3 7" xfId="106" xr:uid="{00000000-0005-0000-0000-000069000000}"/>
    <cellStyle name="60% - akcent 3 8" xfId="107" xr:uid="{00000000-0005-0000-0000-00006A000000}"/>
    <cellStyle name="60% - akcent 4 2" xfId="108" xr:uid="{00000000-0005-0000-0000-00006B000000}"/>
    <cellStyle name="60% - akcent 4 3" xfId="109" xr:uid="{00000000-0005-0000-0000-00006C000000}"/>
    <cellStyle name="60% - akcent 4 4" xfId="110" xr:uid="{00000000-0005-0000-0000-00006D000000}"/>
    <cellStyle name="60% - akcent 4 5" xfId="111" xr:uid="{00000000-0005-0000-0000-00006E000000}"/>
    <cellStyle name="60% - akcent 4 6" xfId="112" xr:uid="{00000000-0005-0000-0000-00006F000000}"/>
    <cellStyle name="60% - akcent 4 7" xfId="113" xr:uid="{00000000-0005-0000-0000-000070000000}"/>
    <cellStyle name="60% - akcent 4 8" xfId="114" xr:uid="{00000000-0005-0000-0000-000071000000}"/>
    <cellStyle name="60% - akcent 5 2" xfId="115" xr:uid="{00000000-0005-0000-0000-000072000000}"/>
    <cellStyle name="60% - akcent 5 3" xfId="116" xr:uid="{00000000-0005-0000-0000-000073000000}"/>
    <cellStyle name="60% - akcent 5 4" xfId="117" xr:uid="{00000000-0005-0000-0000-000074000000}"/>
    <cellStyle name="60% - akcent 5 5" xfId="118" xr:uid="{00000000-0005-0000-0000-000075000000}"/>
    <cellStyle name="60% - akcent 5 6" xfId="119" xr:uid="{00000000-0005-0000-0000-000076000000}"/>
    <cellStyle name="60% - akcent 5 7" xfId="120" xr:uid="{00000000-0005-0000-0000-000077000000}"/>
    <cellStyle name="60% - akcent 5 8" xfId="121" xr:uid="{00000000-0005-0000-0000-000078000000}"/>
    <cellStyle name="60% - akcent 6 2" xfId="122" xr:uid="{00000000-0005-0000-0000-000079000000}"/>
    <cellStyle name="60% - akcent 6 3" xfId="123" xr:uid="{00000000-0005-0000-0000-00007A000000}"/>
    <cellStyle name="60% - akcent 6 4" xfId="124" xr:uid="{00000000-0005-0000-0000-00007B000000}"/>
    <cellStyle name="60% - akcent 6 5" xfId="125" xr:uid="{00000000-0005-0000-0000-00007C000000}"/>
    <cellStyle name="60% - akcent 6 6" xfId="126" xr:uid="{00000000-0005-0000-0000-00007D000000}"/>
    <cellStyle name="60% - akcent 6 7" xfId="127" xr:uid="{00000000-0005-0000-0000-00007E000000}"/>
    <cellStyle name="60% - akcent 6 8" xfId="128" xr:uid="{00000000-0005-0000-0000-00007F000000}"/>
    <cellStyle name="Akcent 1 2" xfId="129" xr:uid="{00000000-0005-0000-0000-000080000000}"/>
    <cellStyle name="Akcent 1 3" xfId="130" xr:uid="{00000000-0005-0000-0000-000081000000}"/>
    <cellStyle name="Akcent 1 4" xfId="131" xr:uid="{00000000-0005-0000-0000-000082000000}"/>
    <cellStyle name="Akcent 1 5" xfId="132" xr:uid="{00000000-0005-0000-0000-000083000000}"/>
    <cellStyle name="Akcent 1 6" xfId="133" xr:uid="{00000000-0005-0000-0000-000084000000}"/>
    <cellStyle name="Akcent 1 7" xfId="134" xr:uid="{00000000-0005-0000-0000-000085000000}"/>
    <cellStyle name="Akcent 1 8" xfId="135" xr:uid="{00000000-0005-0000-0000-000086000000}"/>
    <cellStyle name="Akcent 2 2" xfId="136" xr:uid="{00000000-0005-0000-0000-000087000000}"/>
    <cellStyle name="Akcent 2 3" xfId="137" xr:uid="{00000000-0005-0000-0000-000088000000}"/>
    <cellStyle name="Akcent 2 4" xfId="138" xr:uid="{00000000-0005-0000-0000-000089000000}"/>
    <cellStyle name="Akcent 2 5" xfId="139" xr:uid="{00000000-0005-0000-0000-00008A000000}"/>
    <cellStyle name="Akcent 2 6" xfId="140" xr:uid="{00000000-0005-0000-0000-00008B000000}"/>
    <cellStyle name="Akcent 2 7" xfId="141" xr:uid="{00000000-0005-0000-0000-00008C000000}"/>
    <cellStyle name="Akcent 2 8" xfId="142" xr:uid="{00000000-0005-0000-0000-00008D000000}"/>
    <cellStyle name="Akcent 3 2" xfId="143" xr:uid="{00000000-0005-0000-0000-00008E000000}"/>
    <cellStyle name="Akcent 3 3" xfId="144" xr:uid="{00000000-0005-0000-0000-00008F000000}"/>
    <cellStyle name="Akcent 3 4" xfId="145" xr:uid="{00000000-0005-0000-0000-000090000000}"/>
    <cellStyle name="Akcent 3 5" xfId="146" xr:uid="{00000000-0005-0000-0000-000091000000}"/>
    <cellStyle name="Akcent 3 6" xfId="147" xr:uid="{00000000-0005-0000-0000-000092000000}"/>
    <cellStyle name="Akcent 3 7" xfId="148" xr:uid="{00000000-0005-0000-0000-000093000000}"/>
    <cellStyle name="Akcent 3 8" xfId="149" xr:uid="{00000000-0005-0000-0000-000094000000}"/>
    <cellStyle name="Akcent 4 2" xfId="150" xr:uid="{00000000-0005-0000-0000-000095000000}"/>
    <cellStyle name="Akcent 4 3" xfId="151" xr:uid="{00000000-0005-0000-0000-000096000000}"/>
    <cellStyle name="Akcent 4 4" xfId="152" xr:uid="{00000000-0005-0000-0000-000097000000}"/>
    <cellStyle name="Akcent 4 5" xfId="153" xr:uid="{00000000-0005-0000-0000-000098000000}"/>
    <cellStyle name="Akcent 4 6" xfId="154" xr:uid="{00000000-0005-0000-0000-000099000000}"/>
    <cellStyle name="Akcent 4 7" xfId="155" xr:uid="{00000000-0005-0000-0000-00009A000000}"/>
    <cellStyle name="Akcent 4 8" xfId="156" xr:uid="{00000000-0005-0000-0000-00009B000000}"/>
    <cellStyle name="Akcent 5 2" xfId="157" xr:uid="{00000000-0005-0000-0000-00009C000000}"/>
    <cellStyle name="Akcent 5 3" xfId="158" xr:uid="{00000000-0005-0000-0000-00009D000000}"/>
    <cellStyle name="Akcent 5 4" xfId="159" xr:uid="{00000000-0005-0000-0000-00009E000000}"/>
    <cellStyle name="Akcent 5 5" xfId="160" xr:uid="{00000000-0005-0000-0000-00009F000000}"/>
    <cellStyle name="Akcent 5 6" xfId="161" xr:uid="{00000000-0005-0000-0000-0000A0000000}"/>
    <cellStyle name="Akcent 5 7" xfId="162" xr:uid="{00000000-0005-0000-0000-0000A1000000}"/>
    <cellStyle name="Akcent 5 8" xfId="163" xr:uid="{00000000-0005-0000-0000-0000A2000000}"/>
    <cellStyle name="Akcent 6 2" xfId="164" xr:uid="{00000000-0005-0000-0000-0000A3000000}"/>
    <cellStyle name="Akcent 6 3" xfId="165" xr:uid="{00000000-0005-0000-0000-0000A4000000}"/>
    <cellStyle name="Akcent 6 4" xfId="166" xr:uid="{00000000-0005-0000-0000-0000A5000000}"/>
    <cellStyle name="Akcent 6 5" xfId="167" xr:uid="{00000000-0005-0000-0000-0000A6000000}"/>
    <cellStyle name="Akcent 6 6" xfId="168" xr:uid="{00000000-0005-0000-0000-0000A7000000}"/>
    <cellStyle name="Akcent 6 7" xfId="169" xr:uid="{00000000-0005-0000-0000-0000A8000000}"/>
    <cellStyle name="Akcent 6 8" xfId="170" xr:uid="{00000000-0005-0000-0000-0000A9000000}"/>
    <cellStyle name="Celda de comprobación 2" xfId="171" xr:uid="{00000000-0005-0000-0000-0000AA000000}"/>
    <cellStyle name="Currency 2" xfId="172" xr:uid="{00000000-0005-0000-0000-0000AB000000}"/>
    <cellStyle name="Currency 2 2" xfId="173" xr:uid="{00000000-0005-0000-0000-0000AC000000}"/>
    <cellStyle name="Currency 2 2 2" xfId="1588" xr:uid="{6167A11B-D2FF-41E0-A7EF-3BC0BC00CE40}"/>
    <cellStyle name="Currency 2 3" xfId="174" xr:uid="{00000000-0005-0000-0000-0000AD000000}"/>
    <cellStyle name="Currency 2 3 2" xfId="1589" xr:uid="{AEA30D09-4419-4A8D-8299-6713C8EA56E1}"/>
    <cellStyle name="Currency 2 4" xfId="1587" xr:uid="{94C8C08D-AE6C-4280-9811-1B9E1057A5A5}"/>
    <cellStyle name="Dane wejściowe 2" xfId="175" xr:uid="{00000000-0005-0000-0000-0000AE000000}"/>
    <cellStyle name="Dane wejściowe 2 2" xfId="176" xr:uid="{00000000-0005-0000-0000-0000AF000000}"/>
    <cellStyle name="Dane wejściowe 2 3" xfId="177" xr:uid="{00000000-0005-0000-0000-0000B0000000}"/>
    <cellStyle name="Dane wejściowe 2 4" xfId="178" xr:uid="{00000000-0005-0000-0000-0000B1000000}"/>
    <cellStyle name="Dane wejściowe 3" xfId="179" xr:uid="{00000000-0005-0000-0000-0000B2000000}"/>
    <cellStyle name="Dane wejściowe 3 2" xfId="180" xr:uid="{00000000-0005-0000-0000-0000B3000000}"/>
    <cellStyle name="Dane wejściowe 3 3" xfId="181" xr:uid="{00000000-0005-0000-0000-0000B4000000}"/>
    <cellStyle name="Dane wejściowe 3 4" xfId="182" xr:uid="{00000000-0005-0000-0000-0000B5000000}"/>
    <cellStyle name="Dane wejściowe 4" xfId="183" xr:uid="{00000000-0005-0000-0000-0000B6000000}"/>
    <cellStyle name="Dane wejściowe 4 2" xfId="184" xr:uid="{00000000-0005-0000-0000-0000B7000000}"/>
    <cellStyle name="Dane wejściowe 4 3" xfId="185" xr:uid="{00000000-0005-0000-0000-0000B8000000}"/>
    <cellStyle name="Dane wejściowe 4 4" xfId="186" xr:uid="{00000000-0005-0000-0000-0000B9000000}"/>
    <cellStyle name="Dane wejściowe 5" xfId="187" xr:uid="{00000000-0005-0000-0000-0000BA000000}"/>
    <cellStyle name="Dane wejściowe 5 2" xfId="188" xr:uid="{00000000-0005-0000-0000-0000BB000000}"/>
    <cellStyle name="Dane wejściowe 5 3" xfId="189" xr:uid="{00000000-0005-0000-0000-0000BC000000}"/>
    <cellStyle name="Dane wejściowe 5 4" xfId="190" xr:uid="{00000000-0005-0000-0000-0000BD000000}"/>
    <cellStyle name="Dane wejściowe 6" xfId="191" xr:uid="{00000000-0005-0000-0000-0000BE000000}"/>
    <cellStyle name="Dane wejściowe 6 2" xfId="192" xr:uid="{00000000-0005-0000-0000-0000BF000000}"/>
    <cellStyle name="Dane wejściowe 6 3" xfId="193" xr:uid="{00000000-0005-0000-0000-0000C0000000}"/>
    <cellStyle name="Dane wejściowe 6 4" xfId="194" xr:uid="{00000000-0005-0000-0000-0000C1000000}"/>
    <cellStyle name="Dane wejściowe 7" xfId="195" xr:uid="{00000000-0005-0000-0000-0000C2000000}"/>
    <cellStyle name="Dane wejściowe 7 2" xfId="196" xr:uid="{00000000-0005-0000-0000-0000C3000000}"/>
    <cellStyle name="Dane wejściowe 7 3" xfId="197" xr:uid="{00000000-0005-0000-0000-0000C4000000}"/>
    <cellStyle name="Dane wejściowe 7 4" xfId="198" xr:uid="{00000000-0005-0000-0000-0000C5000000}"/>
    <cellStyle name="Dane wejściowe 8" xfId="199" xr:uid="{00000000-0005-0000-0000-0000C6000000}"/>
    <cellStyle name="Dane wejściowe 8 2" xfId="200" xr:uid="{00000000-0005-0000-0000-0000C7000000}"/>
    <cellStyle name="Dane wejściowe 8 3" xfId="201" xr:uid="{00000000-0005-0000-0000-0000C8000000}"/>
    <cellStyle name="Dane wejściowe 8 4" xfId="202" xr:uid="{00000000-0005-0000-0000-0000C9000000}"/>
    <cellStyle name="Dane wyjściowe 2" xfId="203" xr:uid="{00000000-0005-0000-0000-0000CA000000}"/>
    <cellStyle name="Dane wyjściowe 2 2" xfId="204" xr:uid="{00000000-0005-0000-0000-0000CB000000}"/>
    <cellStyle name="Dane wyjściowe 2 3" xfId="205" xr:uid="{00000000-0005-0000-0000-0000CC000000}"/>
    <cellStyle name="Dane wyjściowe 2 4" xfId="206" xr:uid="{00000000-0005-0000-0000-0000CD000000}"/>
    <cellStyle name="Dane wyjściowe 3" xfId="207" xr:uid="{00000000-0005-0000-0000-0000CE000000}"/>
    <cellStyle name="Dane wyjściowe 3 2" xfId="208" xr:uid="{00000000-0005-0000-0000-0000CF000000}"/>
    <cellStyle name="Dane wyjściowe 3 3" xfId="209" xr:uid="{00000000-0005-0000-0000-0000D0000000}"/>
    <cellStyle name="Dane wyjściowe 3 4" xfId="210" xr:uid="{00000000-0005-0000-0000-0000D1000000}"/>
    <cellStyle name="Dane wyjściowe 4" xfId="211" xr:uid="{00000000-0005-0000-0000-0000D2000000}"/>
    <cellStyle name="Dane wyjściowe 4 2" xfId="212" xr:uid="{00000000-0005-0000-0000-0000D3000000}"/>
    <cellStyle name="Dane wyjściowe 4 3" xfId="213" xr:uid="{00000000-0005-0000-0000-0000D4000000}"/>
    <cellStyle name="Dane wyjściowe 4 4" xfId="214" xr:uid="{00000000-0005-0000-0000-0000D5000000}"/>
    <cellStyle name="Dane wyjściowe 5" xfId="215" xr:uid="{00000000-0005-0000-0000-0000D6000000}"/>
    <cellStyle name="Dane wyjściowe 5 2" xfId="216" xr:uid="{00000000-0005-0000-0000-0000D7000000}"/>
    <cellStyle name="Dane wyjściowe 5 3" xfId="217" xr:uid="{00000000-0005-0000-0000-0000D8000000}"/>
    <cellStyle name="Dane wyjściowe 5 4" xfId="218" xr:uid="{00000000-0005-0000-0000-0000D9000000}"/>
    <cellStyle name="Dane wyjściowe 6" xfId="219" xr:uid="{00000000-0005-0000-0000-0000DA000000}"/>
    <cellStyle name="Dane wyjściowe 6 2" xfId="220" xr:uid="{00000000-0005-0000-0000-0000DB000000}"/>
    <cellStyle name="Dane wyjściowe 6 3" xfId="221" xr:uid="{00000000-0005-0000-0000-0000DC000000}"/>
    <cellStyle name="Dane wyjściowe 6 4" xfId="222" xr:uid="{00000000-0005-0000-0000-0000DD000000}"/>
    <cellStyle name="Dane wyjściowe 7" xfId="223" xr:uid="{00000000-0005-0000-0000-0000DE000000}"/>
    <cellStyle name="Dane wyjściowe 7 2" xfId="224" xr:uid="{00000000-0005-0000-0000-0000DF000000}"/>
    <cellStyle name="Dane wyjściowe 7 3" xfId="225" xr:uid="{00000000-0005-0000-0000-0000E0000000}"/>
    <cellStyle name="Dane wyjściowe 7 4" xfId="226" xr:uid="{00000000-0005-0000-0000-0000E1000000}"/>
    <cellStyle name="Dane wyjściowe 8" xfId="227" xr:uid="{00000000-0005-0000-0000-0000E2000000}"/>
    <cellStyle name="Dane wyjściowe 8 2" xfId="228" xr:uid="{00000000-0005-0000-0000-0000E3000000}"/>
    <cellStyle name="Dane wyjściowe 8 3" xfId="229" xr:uid="{00000000-0005-0000-0000-0000E4000000}"/>
    <cellStyle name="Dane wyjściowe 8 4" xfId="230" xr:uid="{00000000-0005-0000-0000-0000E5000000}"/>
    <cellStyle name="Divider" xfId="231" xr:uid="{00000000-0005-0000-0000-0000E6000000}"/>
    <cellStyle name="Dobre 2" xfId="232" xr:uid="{00000000-0005-0000-0000-0000E7000000}"/>
    <cellStyle name="Dobre 3" xfId="233" xr:uid="{00000000-0005-0000-0000-0000E8000000}"/>
    <cellStyle name="Dobre 4" xfId="234" xr:uid="{00000000-0005-0000-0000-0000E9000000}"/>
    <cellStyle name="Dobre 5" xfId="235" xr:uid="{00000000-0005-0000-0000-0000EA000000}"/>
    <cellStyle name="Dobre 6" xfId="236" xr:uid="{00000000-0005-0000-0000-0000EB000000}"/>
    <cellStyle name="Dobre 7" xfId="237" xr:uid="{00000000-0005-0000-0000-0000EC000000}"/>
    <cellStyle name="Dobre 8" xfId="238" xr:uid="{00000000-0005-0000-0000-0000ED000000}"/>
    <cellStyle name="Entrada 2" xfId="239" xr:uid="{00000000-0005-0000-0000-0000EE000000}"/>
    <cellStyle name="ExternalShValue" xfId="240" xr:uid="{00000000-0005-0000-0000-0000EF000000}"/>
    <cellStyle name="FormulaValue" xfId="241" xr:uid="{00000000-0005-0000-0000-0000F0000000}"/>
    <cellStyle name="Grey" xfId="242" xr:uid="{00000000-0005-0000-0000-0000F1000000}"/>
    <cellStyle name="Input [yellow]" xfId="243" xr:uid="{00000000-0005-0000-0000-0000F2000000}"/>
    <cellStyle name="Input [yellow] 2" xfId="244" xr:uid="{00000000-0005-0000-0000-0000F3000000}"/>
    <cellStyle name="InputValue" xfId="245" xr:uid="{00000000-0005-0000-0000-0000F4000000}"/>
    <cellStyle name="Komórka połączona 2" xfId="246" xr:uid="{00000000-0005-0000-0000-0000F5000000}"/>
    <cellStyle name="Komórka połączona 3" xfId="247" xr:uid="{00000000-0005-0000-0000-0000F6000000}"/>
    <cellStyle name="Komórka połączona 4" xfId="248" xr:uid="{00000000-0005-0000-0000-0000F7000000}"/>
    <cellStyle name="Komórka połączona 5" xfId="249" xr:uid="{00000000-0005-0000-0000-0000F8000000}"/>
    <cellStyle name="Komórka połączona 6" xfId="250" xr:uid="{00000000-0005-0000-0000-0000F9000000}"/>
    <cellStyle name="Komórka połączona 7" xfId="251" xr:uid="{00000000-0005-0000-0000-0000FA000000}"/>
    <cellStyle name="Komórka połączona 8" xfId="252" xr:uid="{00000000-0005-0000-0000-0000FB000000}"/>
    <cellStyle name="Komórka zaznaczona 2" xfId="253" xr:uid="{00000000-0005-0000-0000-0000FC000000}"/>
    <cellStyle name="Komórka zaznaczona 3" xfId="254" xr:uid="{00000000-0005-0000-0000-0000FD000000}"/>
    <cellStyle name="Komórka zaznaczona 4" xfId="255" xr:uid="{00000000-0005-0000-0000-0000FE000000}"/>
    <cellStyle name="Komórka zaznaczona 5" xfId="256" xr:uid="{00000000-0005-0000-0000-0000FF000000}"/>
    <cellStyle name="Komórka zaznaczona 6" xfId="257" xr:uid="{00000000-0005-0000-0000-000000010000}"/>
    <cellStyle name="Komórka zaznaczona 7" xfId="258" xr:uid="{00000000-0005-0000-0000-000001010000}"/>
    <cellStyle name="Komórka zaznaczona 8" xfId="259" xr:uid="{00000000-0005-0000-0000-000002010000}"/>
    <cellStyle name="Millares [0] 2" xfId="260" xr:uid="{00000000-0005-0000-0000-000003010000}"/>
    <cellStyle name="Millares [0] 3" xfId="261" xr:uid="{00000000-0005-0000-0000-000004010000}"/>
    <cellStyle name="Moneda [0] 2" xfId="262" xr:uid="{00000000-0005-0000-0000-000005010000}"/>
    <cellStyle name="Moneda [0] 3" xfId="263" xr:uid="{00000000-0005-0000-0000-000006010000}"/>
    <cellStyle name="Moneda [0] 3 10" xfId="264" xr:uid="{00000000-0005-0000-0000-000007010000}"/>
    <cellStyle name="Moneda [0] 3 10 2" xfId="265" xr:uid="{00000000-0005-0000-0000-000008010000}"/>
    <cellStyle name="Moneda [0] 3 10 2 2" xfId="1592" xr:uid="{79316A4F-A341-49EC-897B-12AE20DCC6FE}"/>
    <cellStyle name="Moneda [0] 3 10 3" xfId="266" xr:uid="{00000000-0005-0000-0000-000009010000}"/>
    <cellStyle name="Moneda [0] 3 10 3 2" xfId="1593" xr:uid="{3E835CE5-EA22-443D-B8B0-590230EDC942}"/>
    <cellStyle name="Moneda [0] 3 10 4" xfId="1591" xr:uid="{3480B200-DCEF-4F23-9111-59C7100D3936}"/>
    <cellStyle name="Moneda [0] 3 11" xfId="267" xr:uid="{00000000-0005-0000-0000-00000A010000}"/>
    <cellStyle name="Moneda [0] 3 11 2" xfId="1594" xr:uid="{DDB8D98F-3FE5-4B44-B739-FCCAF2EB8530}"/>
    <cellStyle name="Moneda [0] 3 12" xfId="268" xr:uid="{00000000-0005-0000-0000-00000B010000}"/>
    <cellStyle name="Moneda [0] 3 12 2" xfId="1595" xr:uid="{F6FCB33C-9895-41DB-88CA-AFE9EF8FAE35}"/>
    <cellStyle name="Moneda [0] 3 13" xfId="1590" xr:uid="{8B8E1836-734A-43A3-A203-FEDBFC743720}"/>
    <cellStyle name="Moneda [0] 3 2" xfId="269" xr:uid="{00000000-0005-0000-0000-00000C010000}"/>
    <cellStyle name="Moneda [0] 3 2 10" xfId="1596" xr:uid="{C0B5D96C-6DA8-461E-8587-173F40DE8EDC}"/>
    <cellStyle name="Moneda [0] 3 2 2" xfId="270" xr:uid="{00000000-0005-0000-0000-00000D010000}"/>
    <cellStyle name="Moneda [0] 3 2 2 2" xfId="271" xr:uid="{00000000-0005-0000-0000-00000E010000}"/>
    <cellStyle name="Moneda [0] 3 2 2 2 2" xfId="272" xr:uid="{00000000-0005-0000-0000-00000F010000}"/>
    <cellStyle name="Moneda [0] 3 2 2 2 2 2" xfId="273" xr:uid="{00000000-0005-0000-0000-000010010000}"/>
    <cellStyle name="Moneda [0] 3 2 2 2 2 2 2" xfId="274" xr:uid="{00000000-0005-0000-0000-000011010000}"/>
    <cellStyle name="Moneda [0] 3 2 2 2 2 2 2 2" xfId="275" xr:uid="{00000000-0005-0000-0000-000012010000}"/>
    <cellStyle name="Moneda [0] 3 2 2 2 2 2 2 2 2" xfId="276" xr:uid="{00000000-0005-0000-0000-000013010000}"/>
    <cellStyle name="Moneda [0] 3 2 2 2 2 2 2 2 2 2" xfId="1603" xr:uid="{5D9BA92B-8E77-405C-A7D2-B2115D7D8214}"/>
    <cellStyle name="Moneda [0] 3 2 2 2 2 2 2 2 3" xfId="277" xr:uid="{00000000-0005-0000-0000-000014010000}"/>
    <cellStyle name="Moneda [0] 3 2 2 2 2 2 2 2 3 2" xfId="1604" xr:uid="{FA094D20-21B5-492F-B7E0-A3C4763BC3C0}"/>
    <cellStyle name="Moneda [0] 3 2 2 2 2 2 2 2 4" xfId="1602" xr:uid="{98382554-5129-4E75-9252-38DD5C183595}"/>
    <cellStyle name="Moneda [0] 3 2 2 2 2 2 2 3" xfId="278" xr:uid="{00000000-0005-0000-0000-000015010000}"/>
    <cellStyle name="Moneda [0] 3 2 2 2 2 2 2 3 2" xfId="1605" xr:uid="{2C6CDE0F-435C-45E1-B803-BE4778B4475D}"/>
    <cellStyle name="Moneda [0] 3 2 2 2 2 2 2 4" xfId="279" xr:uid="{00000000-0005-0000-0000-000016010000}"/>
    <cellStyle name="Moneda [0] 3 2 2 2 2 2 2 4 2" xfId="1606" xr:uid="{0ADB3897-61DD-4E4D-9A23-A449C44918C6}"/>
    <cellStyle name="Moneda [0] 3 2 2 2 2 2 2 5" xfId="1601" xr:uid="{0C00B234-4AC6-4FC8-8F5E-6A5CED44E5F2}"/>
    <cellStyle name="Moneda [0] 3 2 2 2 2 2 3" xfId="280" xr:uid="{00000000-0005-0000-0000-000017010000}"/>
    <cellStyle name="Moneda [0] 3 2 2 2 2 2 3 2" xfId="281" xr:uid="{00000000-0005-0000-0000-000018010000}"/>
    <cellStyle name="Moneda [0] 3 2 2 2 2 2 3 2 2" xfId="1608" xr:uid="{C9A9B671-0BD2-46E4-A32D-A80B2073F4A6}"/>
    <cellStyle name="Moneda [0] 3 2 2 2 2 2 3 3" xfId="282" xr:uid="{00000000-0005-0000-0000-000019010000}"/>
    <cellStyle name="Moneda [0] 3 2 2 2 2 2 3 3 2" xfId="1609" xr:uid="{77F35471-E326-4172-B642-87E3CB08189E}"/>
    <cellStyle name="Moneda [0] 3 2 2 2 2 2 3 4" xfId="1607" xr:uid="{8FDF2F03-B42C-45F3-A421-79011350B326}"/>
    <cellStyle name="Moneda [0] 3 2 2 2 2 2 4" xfId="283" xr:uid="{00000000-0005-0000-0000-00001A010000}"/>
    <cellStyle name="Moneda [0] 3 2 2 2 2 2 4 2" xfId="1610" xr:uid="{A9F2FBC9-3C21-45FE-84C9-B48C14743563}"/>
    <cellStyle name="Moneda [0] 3 2 2 2 2 2 5" xfId="284" xr:uid="{00000000-0005-0000-0000-00001B010000}"/>
    <cellStyle name="Moneda [0] 3 2 2 2 2 2 5 2" xfId="1611" xr:uid="{81A02945-ECB9-471B-8A46-F1A1D0DA08F7}"/>
    <cellStyle name="Moneda [0] 3 2 2 2 2 2 6" xfId="1600" xr:uid="{B728B52A-DF82-4225-9D95-B1584A402A2D}"/>
    <cellStyle name="Moneda [0] 3 2 2 2 2 3" xfId="285" xr:uid="{00000000-0005-0000-0000-00001C010000}"/>
    <cellStyle name="Moneda [0] 3 2 2 2 2 3 2" xfId="286" xr:uid="{00000000-0005-0000-0000-00001D010000}"/>
    <cellStyle name="Moneda [0] 3 2 2 2 2 3 2 2" xfId="287" xr:uid="{00000000-0005-0000-0000-00001E010000}"/>
    <cellStyle name="Moneda [0] 3 2 2 2 2 3 2 2 2" xfId="1614" xr:uid="{2B16AB9D-A762-4DE3-8700-945268CF9C93}"/>
    <cellStyle name="Moneda [0] 3 2 2 2 2 3 2 3" xfId="288" xr:uid="{00000000-0005-0000-0000-00001F010000}"/>
    <cellStyle name="Moneda [0] 3 2 2 2 2 3 2 3 2" xfId="1615" xr:uid="{FCEBBF5C-DC07-4B7C-ABC5-686F3928AE33}"/>
    <cellStyle name="Moneda [0] 3 2 2 2 2 3 2 4" xfId="1613" xr:uid="{DF7D6BF6-D492-44A7-815D-8A8FA0C11BFD}"/>
    <cellStyle name="Moneda [0] 3 2 2 2 2 3 3" xfId="289" xr:uid="{00000000-0005-0000-0000-000020010000}"/>
    <cellStyle name="Moneda [0] 3 2 2 2 2 3 3 2" xfId="1616" xr:uid="{1797C168-9DC0-48BD-9EE3-C40897B7D669}"/>
    <cellStyle name="Moneda [0] 3 2 2 2 2 3 4" xfId="290" xr:uid="{00000000-0005-0000-0000-000021010000}"/>
    <cellStyle name="Moneda [0] 3 2 2 2 2 3 4 2" xfId="1617" xr:uid="{3AD99693-CF41-47CC-9340-C929DED3089A}"/>
    <cellStyle name="Moneda [0] 3 2 2 2 2 3 5" xfId="1612" xr:uid="{1A3F27C6-653E-46FC-BFC2-742E0A70A29B}"/>
    <cellStyle name="Moneda [0] 3 2 2 2 2 4" xfId="291" xr:uid="{00000000-0005-0000-0000-000022010000}"/>
    <cellStyle name="Moneda [0] 3 2 2 2 2 4 2" xfId="292" xr:uid="{00000000-0005-0000-0000-000023010000}"/>
    <cellStyle name="Moneda [0] 3 2 2 2 2 4 2 2" xfId="1619" xr:uid="{7257AE4B-BC37-4DB6-8966-2A238EE0BFD9}"/>
    <cellStyle name="Moneda [0] 3 2 2 2 2 4 3" xfId="293" xr:uid="{00000000-0005-0000-0000-000024010000}"/>
    <cellStyle name="Moneda [0] 3 2 2 2 2 4 3 2" xfId="1620" xr:uid="{9A3E09DC-B695-43E6-8C56-1FE9E2F79085}"/>
    <cellStyle name="Moneda [0] 3 2 2 2 2 4 4" xfId="1618" xr:uid="{18924B32-0790-44E9-AB4B-E597ED187C21}"/>
    <cellStyle name="Moneda [0] 3 2 2 2 2 5" xfId="294" xr:uid="{00000000-0005-0000-0000-000025010000}"/>
    <cellStyle name="Moneda [0] 3 2 2 2 2 5 2" xfId="1621" xr:uid="{F2E70D8C-E36C-4D32-848F-EE3BEBEA21FB}"/>
    <cellStyle name="Moneda [0] 3 2 2 2 2 6" xfId="295" xr:uid="{00000000-0005-0000-0000-000026010000}"/>
    <cellStyle name="Moneda [0] 3 2 2 2 2 6 2" xfId="1622" xr:uid="{01D543CD-CE7E-4DBF-91B3-9E0199E16D81}"/>
    <cellStyle name="Moneda [0] 3 2 2 2 2 7" xfId="1599" xr:uid="{ED163B75-5837-48D9-B4AF-7D7604D63D86}"/>
    <cellStyle name="Moneda [0] 3 2 2 2 3" xfId="296" xr:uid="{00000000-0005-0000-0000-000027010000}"/>
    <cellStyle name="Moneda [0] 3 2 2 2 3 2" xfId="297" xr:uid="{00000000-0005-0000-0000-000028010000}"/>
    <cellStyle name="Moneda [0] 3 2 2 2 3 2 2" xfId="298" xr:uid="{00000000-0005-0000-0000-000029010000}"/>
    <cellStyle name="Moneda [0] 3 2 2 2 3 2 2 2" xfId="299" xr:uid="{00000000-0005-0000-0000-00002A010000}"/>
    <cellStyle name="Moneda [0] 3 2 2 2 3 2 2 2 2" xfId="1626" xr:uid="{6F7E1947-81E4-438B-9033-6527D6472107}"/>
    <cellStyle name="Moneda [0] 3 2 2 2 3 2 2 3" xfId="300" xr:uid="{00000000-0005-0000-0000-00002B010000}"/>
    <cellStyle name="Moneda [0] 3 2 2 2 3 2 2 3 2" xfId="1627" xr:uid="{8AFDA21C-3B4B-404F-9A7F-50A746CCB9CB}"/>
    <cellStyle name="Moneda [0] 3 2 2 2 3 2 2 4" xfId="1625" xr:uid="{830FE48D-9C65-44F6-826E-2B292CE37DCD}"/>
    <cellStyle name="Moneda [0] 3 2 2 2 3 2 3" xfId="301" xr:uid="{00000000-0005-0000-0000-00002C010000}"/>
    <cellStyle name="Moneda [0] 3 2 2 2 3 2 3 2" xfId="1628" xr:uid="{3B622C4A-6A8D-4BCB-9F65-9AB9325A7862}"/>
    <cellStyle name="Moneda [0] 3 2 2 2 3 2 4" xfId="302" xr:uid="{00000000-0005-0000-0000-00002D010000}"/>
    <cellStyle name="Moneda [0] 3 2 2 2 3 2 4 2" xfId="1629" xr:uid="{C693868E-912A-4418-AC64-BE7AFA71244F}"/>
    <cellStyle name="Moneda [0] 3 2 2 2 3 2 5" xfId="1624" xr:uid="{058AAB8A-3042-4C65-BC01-1A08383A2D3B}"/>
    <cellStyle name="Moneda [0] 3 2 2 2 3 3" xfId="303" xr:uid="{00000000-0005-0000-0000-00002E010000}"/>
    <cellStyle name="Moneda [0] 3 2 2 2 3 3 2" xfId="304" xr:uid="{00000000-0005-0000-0000-00002F010000}"/>
    <cellStyle name="Moneda [0] 3 2 2 2 3 3 2 2" xfId="1631" xr:uid="{B14FFEB6-8456-421F-8B0E-E56DF61FD8DA}"/>
    <cellStyle name="Moneda [0] 3 2 2 2 3 3 3" xfId="305" xr:uid="{00000000-0005-0000-0000-000030010000}"/>
    <cellStyle name="Moneda [0] 3 2 2 2 3 3 3 2" xfId="1632" xr:uid="{F1D86BB6-92C7-4B6C-9E99-0E846219617E}"/>
    <cellStyle name="Moneda [0] 3 2 2 2 3 3 4" xfId="1630" xr:uid="{FE91245D-71C1-4CF6-866C-ACDDF98E95B9}"/>
    <cellStyle name="Moneda [0] 3 2 2 2 3 4" xfId="306" xr:uid="{00000000-0005-0000-0000-000031010000}"/>
    <cellStyle name="Moneda [0] 3 2 2 2 3 4 2" xfId="1633" xr:uid="{133A27CF-542E-44CD-8D57-536CE38D17D3}"/>
    <cellStyle name="Moneda [0] 3 2 2 2 3 5" xfId="307" xr:uid="{00000000-0005-0000-0000-000032010000}"/>
    <cellStyle name="Moneda [0] 3 2 2 2 3 5 2" xfId="1634" xr:uid="{A1F953EE-EAB6-43EC-9592-C687E90FA065}"/>
    <cellStyle name="Moneda [0] 3 2 2 2 3 6" xfId="1623" xr:uid="{6DC2A776-13BD-439B-A829-B8E2BA3BF7F1}"/>
    <cellStyle name="Moneda [0] 3 2 2 2 4" xfId="308" xr:uid="{00000000-0005-0000-0000-000033010000}"/>
    <cellStyle name="Moneda [0] 3 2 2 2 4 2" xfId="309" xr:uid="{00000000-0005-0000-0000-000034010000}"/>
    <cellStyle name="Moneda [0] 3 2 2 2 4 2 2" xfId="310" xr:uid="{00000000-0005-0000-0000-000035010000}"/>
    <cellStyle name="Moneda [0] 3 2 2 2 4 2 2 2" xfId="1637" xr:uid="{34AF1380-55DD-402D-893D-1A81FE478A97}"/>
    <cellStyle name="Moneda [0] 3 2 2 2 4 2 3" xfId="311" xr:uid="{00000000-0005-0000-0000-000036010000}"/>
    <cellStyle name="Moneda [0] 3 2 2 2 4 2 3 2" xfId="1638" xr:uid="{C4BD38A1-464D-41D5-AFDA-2872906AA195}"/>
    <cellStyle name="Moneda [0] 3 2 2 2 4 2 4" xfId="1636" xr:uid="{CBA17327-B5BE-47CE-AFCF-D27A82025EB3}"/>
    <cellStyle name="Moneda [0] 3 2 2 2 4 3" xfId="312" xr:uid="{00000000-0005-0000-0000-000037010000}"/>
    <cellStyle name="Moneda [0] 3 2 2 2 4 3 2" xfId="1639" xr:uid="{45CB0D9F-4F5D-4661-97A5-A49093A9AD5A}"/>
    <cellStyle name="Moneda [0] 3 2 2 2 4 4" xfId="313" xr:uid="{00000000-0005-0000-0000-000038010000}"/>
    <cellStyle name="Moneda [0] 3 2 2 2 4 4 2" xfId="1640" xr:uid="{C2E14194-5DFC-47FE-A052-DA79806B1202}"/>
    <cellStyle name="Moneda [0] 3 2 2 2 4 5" xfId="1635" xr:uid="{A4846996-AC57-444D-A728-27488BF0DA9D}"/>
    <cellStyle name="Moneda [0] 3 2 2 2 5" xfId="314" xr:uid="{00000000-0005-0000-0000-000039010000}"/>
    <cellStyle name="Moneda [0] 3 2 2 2 5 2" xfId="315" xr:uid="{00000000-0005-0000-0000-00003A010000}"/>
    <cellStyle name="Moneda [0] 3 2 2 2 5 2 2" xfId="1642" xr:uid="{58D5F224-9879-400B-BD12-F2F6D8FCA392}"/>
    <cellStyle name="Moneda [0] 3 2 2 2 5 3" xfId="316" xr:uid="{00000000-0005-0000-0000-00003B010000}"/>
    <cellStyle name="Moneda [0] 3 2 2 2 5 3 2" xfId="1643" xr:uid="{52CB9F82-A540-4739-91DB-1CADCCF76D01}"/>
    <cellStyle name="Moneda [0] 3 2 2 2 5 4" xfId="1641" xr:uid="{75EB0D53-8FDB-4ACC-9F92-2AACAD2B60F7}"/>
    <cellStyle name="Moneda [0] 3 2 2 2 6" xfId="317" xr:uid="{00000000-0005-0000-0000-00003C010000}"/>
    <cellStyle name="Moneda [0] 3 2 2 2 6 2" xfId="1644" xr:uid="{1B776269-981C-4CA7-82DD-06B4424CBE88}"/>
    <cellStyle name="Moneda [0] 3 2 2 2 7" xfId="318" xr:uid="{00000000-0005-0000-0000-00003D010000}"/>
    <cellStyle name="Moneda [0] 3 2 2 2 7 2" xfId="1645" xr:uid="{3FE0DDE7-7B89-40D4-AAF2-4F488FF6DD44}"/>
    <cellStyle name="Moneda [0] 3 2 2 2 8" xfId="1598" xr:uid="{641B8AF8-2F33-49A4-A11C-5ED640D20E89}"/>
    <cellStyle name="Moneda [0] 3 2 2 3" xfId="319" xr:uid="{00000000-0005-0000-0000-00003E010000}"/>
    <cellStyle name="Moneda [0] 3 2 2 3 2" xfId="320" xr:uid="{00000000-0005-0000-0000-00003F010000}"/>
    <cellStyle name="Moneda [0] 3 2 2 3 2 2" xfId="321" xr:uid="{00000000-0005-0000-0000-000040010000}"/>
    <cellStyle name="Moneda [0] 3 2 2 3 2 2 2" xfId="322" xr:uid="{00000000-0005-0000-0000-000041010000}"/>
    <cellStyle name="Moneda [0] 3 2 2 3 2 2 2 2" xfId="323" xr:uid="{00000000-0005-0000-0000-000042010000}"/>
    <cellStyle name="Moneda [0] 3 2 2 3 2 2 2 2 2" xfId="1650" xr:uid="{BC99C939-59E8-4DDA-BDA6-710FD4FC2182}"/>
    <cellStyle name="Moneda [0] 3 2 2 3 2 2 2 3" xfId="324" xr:uid="{00000000-0005-0000-0000-000043010000}"/>
    <cellStyle name="Moneda [0] 3 2 2 3 2 2 2 3 2" xfId="1651" xr:uid="{7F9E21CD-CDE1-4B84-B78B-6197AC35033D}"/>
    <cellStyle name="Moneda [0] 3 2 2 3 2 2 2 4" xfId="1649" xr:uid="{1936E83D-ADDF-4D0A-8ABF-FFBF084C5E99}"/>
    <cellStyle name="Moneda [0] 3 2 2 3 2 2 3" xfId="325" xr:uid="{00000000-0005-0000-0000-000044010000}"/>
    <cellStyle name="Moneda [0] 3 2 2 3 2 2 3 2" xfId="1652" xr:uid="{0334A158-73C5-4CF0-8A9D-51F8B26B9C7F}"/>
    <cellStyle name="Moneda [0] 3 2 2 3 2 2 4" xfId="326" xr:uid="{00000000-0005-0000-0000-000045010000}"/>
    <cellStyle name="Moneda [0] 3 2 2 3 2 2 4 2" xfId="1653" xr:uid="{C6F6EFA0-8CB6-4166-9DF3-A82908BD6178}"/>
    <cellStyle name="Moneda [0] 3 2 2 3 2 2 5" xfId="1648" xr:uid="{B65C78C7-2277-4415-8B67-3B6BF655DDCB}"/>
    <cellStyle name="Moneda [0] 3 2 2 3 2 3" xfId="327" xr:uid="{00000000-0005-0000-0000-000046010000}"/>
    <cellStyle name="Moneda [0] 3 2 2 3 2 3 2" xfId="328" xr:uid="{00000000-0005-0000-0000-000047010000}"/>
    <cellStyle name="Moneda [0] 3 2 2 3 2 3 2 2" xfId="1655" xr:uid="{34A62CF2-3E84-47C9-890B-1B50D60F7D1A}"/>
    <cellStyle name="Moneda [0] 3 2 2 3 2 3 3" xfId="329" xr:uid="{00000000-0005-0000-0000-000048010000}"/>
    <cellStyle name="Moneda [0] 3 2 2 3 2 3 3 2" xfId="1656" xr:uid="{904F78AB-57E2-4FED-9F6F-BA18160DEDEE}"/>
    <cellStyle name="Moneda [0] 3 2 2 3 2 3 4" xfId="1654" xr:uid="{4D78546A-6288-4F38-98F0-451121866062}"/>
    <cellStyle name="Moneda [0] 3 2 2 3 2 4" xfId="330" xr:uid="{00000000-0005-0000-0000-000049010000}"/>
    <cellStyle name="Moneda [0] 3 2 2 3 2 4 2" xfId="1657" xr:uid="{EE65695F-B266-4D33-8CA2-8A1614FF6498}"/>
    <cellStyle name="Moneda [0] 3 2 2 3 2 5" xfId="331" xr:uid="{00000000-0005-0000-0000-00004A010000}"/>
    <cellStyle name="Moneda [0] 3 2 2 3 2 5 2" xfId="1658" xr:uid="{113F7592-4375-405C-8872-3AF7F37C83E1}"/>
    <cellStyle name="Moneda [0] 3 2 2 3 2 6" xfId="1647" xr:uid="{3106E240-87E0-4574-8C79-0FF38EF2A653}"/>
    <cellStyle name="Moneda [0] 3 2 2 3 3" xfId="332" xr:uid="{00000000-0005-0000-0000-00004B010000}"/>
    <cellStyle name="Moneda [0] 3 2 2 3 3 2" xfId="333" xr:uid="{00000000-0005-0000-0000-00004C010000}"/>
    <cellStyle name="Moneda [0] 3 2 2 3 3 2 2" xfId="334" xr:uid="{00000000-0005-0000-0000-00004D010000}"/>
    <cellStyle name="Moneda [0] 3 2 2 3 3 2 2 2" xfId="1661" xr:uid="{E7168134-9926-40B6-B137-F587F14FA330}"/>
    <cellStyle name="Moneda [0] 3 2 2 3 3 2 3" xfId="335" xr:uid="{00000000-0005-0000-0000-00004E010000}"/>
    <cellStyle name="Moneda [0] 3 2 2 3 3 2 3 2" xfId="1662" xr:uid="{0676D357-1B94-462A-BADD-A9E6114CC7BC}"/>
    <cellStyle name="Moneda [0] 3 2 2 3 3 2 4" xfId="1660" xr:uid="{816AEE3E-24EB-4D7E-9F74-1190DA4D0B94}"/>
    <cellStyle name="Moneda [0] 3 2 2 3 3 3" xfId="336" xr:uid="{00000000-0005-0000-0000-00004F010000}"/>
    <cellStyle name="Moneda [0] 3 2 2 3 3 3 2" xfId="1663" xr:uid="{8D174E61-2A69-40A8-B78F-12367744F41C}"/>
    <cellStyle name="Moneda [0] 3 2 2 3 3 4" xfId="337" xr:uid="{00000000-0005-0000-0000-000050010000}"/>
    <cellStyle name="Moneda [0] 3 2 2 3 3 4 2" xfId="1664" xr:uid="{91BC576F-A5CB-4BA6-B720-2404815A7AF2}"/>
    <cellStyle name="Moneda [0] 3 2 2 3 3 5" xfId="1659" xr:uid="{4B0B96BF-8E2E-4004-B296-B8C9D21E7897}"/>
    <cellStyle name="Moneda [0] 3 2 2 3 4" xfId="338" xr:uid="{00000000-0005-0000-0000-000051010000}"/>
    <cellStyle name="Moneda [0] 3 2 2 3 4 2" xfId="339" xr:uid="{00000000-0005-0000-0000-000052010000}"/>
    <cellStyle name="Moneda [0] 3 2 2 3 4 2 2" xfId="1666" xr:uid="{22482933-D9AC-4C0F-B64C-A4A92A420DC7}"/>
    <cellStyle name="Moneda [0] 3 2 2 3 4 3" xfId="340" xr:uid="{00000000-0005-0000-0000-000053010000}"/>
    <cellStyle name="Moneda [0] 3 2 2 3 4 3 2" xfId="1667" xr:uid="{284AB371-9D88-4623-ABAD-5060EC06C7C4}"/>
    <cellStyle name="Moneda [0] 3 2 2 3 4 4" xfId="1665" xr:uid="{AC6CB553-3078-47C6-A715-D6272E8C91C4}"/>
    <cellStyle name="Moneda [0] 3 2 2 3 5" xfId="341" xr:uid="{00000000-0005-0000-0000-000054010000}"/>
    <cellStyle name="Moneda [0] 3 2 2 3 5 2" xfId="1668" xr:uid="{EBBD63B3-16B6-4FCD-B0F0-D162421BBE7C}"/>
    <cellStyle name="Moneda [0] 3 2 2 3 6" xfId="342" xr:uid="{00000000-0005-0000-0000-000055010000}"/>
    <cellStyle name="Moneda [0] 3 2 2 3 6 2" xfId="1669" xr:uid="{8F3568F3-C55D-4AF7-81DA-242F56184E92}"/>
    <cellStyle name="Moneda [0] 3 2 2 3 7" xfId="1646" xr:uid="{75FB411F-AFCC-419D-B921-46A2DF240A12}"/>
    <cellStyle name="Moneda [0] 3 2 2 4" xfId="343" xr:uid="{00000000-0005-0000-0000-000056010000}"/>
    <cellStyle name="Moneda [0] 3 2 2 4 2" xfId="344" xr:uid="{00000000-0005-0000-0000-000057010000}"/>
    <cellStyle name="Moneda [0] 3 2 2 4 2 2" xfId="345" xr:uid="{00000000-0005-0000-0000-000058010000}"/>
    <cellStyle name="Moneda [0] 3 2 2 4 2 2 2" xfId="346" xr:uid="{00000000-0005-0000-0000-000059010000}"/>
    <cellStyle name="Moneda [0] 3 2 2 4 2 2 2 2" xfId="1673" xr:uid="{EAEFDAC0-2A18-4D70-A97B-60D7A18484D9}"/>
    <cellStyle name="Moneda [0] 3 2 2 4 2 2 3" xfId="347" xr:uid="{00000000-0005-0000-0000-00005A010000}"/>
    <cellStyle name="Moneda [0] 3 2 2 4 2 2 3 2" xfId="1674" xr:uid="{02926408-C253-4E4A-B6E8-F44B688A9271}"/>
    <cellStyle name="Moneda [0] 3 2 2 4 2 2 4" xfId="1672" xr:uid="{B99D8FDB-3647-4615-A3F2-7BE29F6E12AE}"/>
    <cellStyle name="Moneda [0] 3 2 2 4 2 3" xfId="348" xr:uid="{00000000-0005-0000-0000-00005B010000}"/>
    <cellStyle name="Moneda [0] 3 2 2 4 2 3 2" xfId="1675" xr:uid="{8FEAE98D-F222-4676-B961-F47963FCB0D8}"/>
    <cellStyle name="Moneda [0] 3 2 2 4 2 4" xfId="349" xr:uid="{00000000-0005-0000-0000-00005C010000}"/>
    <cellStyle name="Moneda [0] 3 2 2 4 2 4 2" xfId="1676" xr:uid="{A351C3CA-E8E1-40BE-A7F0-71DE2B901D01}"/>
    <cellStyle name="Moneda [0] 3 2 2 4 2 5" xfId="1671" xr:uid="{889C94C3-08FA-42BD-8380-B659628748F8}"/>
    <cellStyle name="Moneda [0] 3 2 2 4 3" xfId="350" xr:uid="{00000000-0005-0000-0000-00005D010000}"/>
    <cellStyle name="Moneda [0] 3 2 2 4 3 2" xfId="351" xr:uid="{00000000-0005-0000-0000-00005E010000}"/>
    <cellStyle name="Moneda [0] 3 2 2 4 3 2 2" xfId="1678" xr:uid="{56284F4F-CC24-4E82-9B4F-EB020E8F4B45}"/>
    <cellStyle name="Moneda [0] 3 2 2 4 3 3" xfId="352" xr:uid="{00000000-0005-0000-0000-00005F010000}"/>
    <cellStyle name="Moneda [0] 3 2 2 4 3 3 2" xfId="1679" xr:uid="{943AB108-05B8-40EF-B33D-9F11C1B1AF9D}"/>
    <cellStyle name="Moneda [0] 3 2 2 4 3 4" xfId="1677" xr:uid="{67CECF29-95AA-4379-A898-90BBA7890CAB}"/>
    <cellStyle name="Moneda [0] 3 2 2 4 4" xfId="353" xr:uid="{00000000-0005-0000-0000-000060010000}"/>
    <cellStyle name="Moneda [0] 3 2 2 4 4 2" xfId="1680" xr:uid="{D0E9A58A-FD01-4CCD-B7C5-3313105B1946}"/>
    <cellStyle name="Moneda [0] 3 2 2 4 5" xfId="354" xr:uid="{00000000-0005-0000-0000-000061010000}"/>
    <cellStyle name="Moneda [0] 3 2 2 4 5 2" xfId="1681" xr:uid="{59ACBBE8-BA50-4CBE-B400-D7E26C85F5DC}"/>
    <cellStyle name="Moneda [0] 3 2 2 4 6" xfId="1670" xr:uid="{1B1CAC66-DB4A-42E6-8945-C0081A4FEA26}"/>
    <cellStyle name="Moneda [0] 3 2 2 5" xfId="355" xr:uid="{00000000-0005-0000-0000-000062010000}"/>
    <cellStyle name="Moneda [0] 3 2 2 5 2" xfId="356" xr:uid="{00000000-0005-0000-0000-000063010000}"/>
    <cellStyle name="Moneda [0] 3 2 2 5 2 2" xfId="357" xr:uid="{00000000-0005-0000-0000-000064010000}"/>
    <cellStyle name="Moneda [0] 3 2 2 5 2 2 2" xfId="1684" xr:uid="{E1B9A278-7CE3-41DF-8426-C8DA0D0C341F}"/>
    <cellStyle name="Moneda [0] 3 2 2 5 2 3" xfId="358" xr:uid="{00000000-0005-0000-0000-000065010000}"/>
    <cellStyle name="Moneda [0] 3 2 2 5 2 3 2" xfId="1685" xr:uid="{B0E75A41-2D81-4D6C-B8FA-09BFE1E961EF}"/>
    <cellStyle name="Moneda [0] 3 2 2 5 2 4" xfId="1683" xr:uid="{CCFACEA5-486D-40A8-AFA3-145600372A79}"/>
    <cellStyle name="Moneda [0] 3 2 2 5 3" xfId="359" xr:uid="{00000000-0005-0000-0000-000066010000}"/>
    <cellStyle name="Moneda [0] 3 2 2 5 3 2" xfId="1686" xr:uid="{12D64948-BCC9-4859-868F-DB3B20AFB5F3}"/>
    <cellStyle name="Moneda [0] 3 2 2 5 4" xfId="360" xr:uid="{00000000-0005-0000-0000-000067010000}"/>
    <cellStyle name="Moneda [0] 3 2 2 5 4 2" xfId="1687" xr:uid="{24D7F810-734E-4CDC-ADC8-2D3A4CF4870E}"/>
    <cellStyle name="Moneda [0] 3 2 2 5 5" xfId="1682" xr:uid="{43A57933-456E-424A-B483-F2EB6C5C879E}"/>
    <cellStyle name="Moneda [0] 3 2 2 6" xfId="361" xr:uid="{00000000-0005-0000-0000-000068010000}"/>
    <cellStyle name="Moneda [0] 3 2 2 6 2" xfId="362" xr:uid="{00000000-0005-0000-0000-000069010000}"/>
    <cellStyle name="Moneda [0] 3 2 2 6 2 2" xfId="1689" xr:uid="{AEFC1484-22C5-49B8-A1C1-F5F8DA4D3583}"/>
    <cellStyle name="Moneda [0] 3 2 2 6 3" xfId="363" xr:uid="{00000000-0005-0000-0000-00006A010000}"/>
    <cellStyle name="Moneda [0] 3 2 2 6 3 2" xfId="1690" xr:uid="{B08571D1-295C-40FC-8C00-29DDF8AD9B02}"/>
    <cellStyle name="Moneda [0] 3 2 2 6 4" xfId="1688" xr:uid="{1A5E5F2C-D450-4A52-8AD8-44F1E56ADCF5}"/>
    <cellStyle name="Moneda [0] 3 2 2 7" xfId="364" xr:uid="{00000000-0005-0000-0000-00006B010000}"/>
    <cellStyle name="Moneda [0] 3 2 2 7 2" xfId="1691" xr:uid="{4F42D8F1-A13E-408F-AE9A-C4A4D765A052}"/>
    <cellStyle name="Moneda [0] 3 2 2 8" xfId="365" xr:uid="{00000000-0005-0000-0000-00006C010000}"/>
    <cellStyle name="Moneda [0] 3 2 2 8 2" xfId="1692" xr:uid="{18C67560-C5D6-4117-BA0A-AAFE09D7D200}"/>
    <cellStyle name="Moneda [0] 3 2 2 9" xfId="1597" xr:uid="{890374CA-82FC-481E-B1B6-7D0E13DABC75}"/>
    <cellStyle name="Moneda [0] 3 2 3" xfId="366" xr:uid="{00000000-0005-0000-0000-00006D010000}"/>
    <cellStyle name="Moneda [0] 3 2 3 2" xfId="367" xr:uid="{00000000-0005-0000-0000-00006E010000}"/>
    <cellStyle name="Moneda [0] 3 2 3 2 2" xfId="368" xr:uid="{00000000-0005-0000-0000-00006F010000}"/>
    <cellStyle name="Moneda [0] 3 2 3 2 2 2" xfId="369" xr:uid="{00000000-0005-0000-0000-000070010000}"/>
    <cellStyle name="Moneda [0] 3 2 3 2 2 2 2" xfId="370" xr:uid="{00000000-0005-0000-0000-000071010000}"/>
    <cellStyle name="Moneda [0] 3 2 3 2 2 2 2 2" xfId="371" xr:uid="{00000000-0005-0000-0000-000072010000}"/>
    <cellStyle name="Moneda [0] 3 2 3 2 2 2 2 2 2" xfId="1698" xr:uid="{E76634E9-4A54-454F-9A36-640C2C889D30}"/>
    <cellStyle name="Moneda [0] 3 2 3 2 2 2 2 3" xfId="372" xr:uid="{00000000-0005-0000-0000-000073010000}"/>
    <cellStyle name="Moneda [0] 3 2 3 2 2 2 2 3 2" xfId="1699" xr:uid="{841DE790-32C1-4F14-8EFC-3BB7C601B25F}"/>
    <cellStyle name="Moneda [0] 3 2 3 2 2 2 2 4" xfId="1697" xr:uid="{B0790752-0576-41E1-8AC1-C4DDFF0901EA}"/>
    <cellStyle name="Moneda [0] 3 2 3 2 2 2 3" xfId="373" xr:uid="{00000000-0005-0000-0000-000074010000}"/>
    <cellStyle name="Moneda [0] 3 2 3 2 2 2 3 2" xfId="1700" xr:uid="{E65BA9CF-CCDE-42DB-92C2-1D68A6BD8616}"/>
    <cellStyle name="Moneda [0] 3 2 3 2 2 2 4" xfId="374" xr:uid="{00000000-0005-0000-0000-000075010000}"/>
    <cellStyle name="Moneda [0] 3 2 3 2 2 2 4 2" xfId="1701" xr:uid="{51E96674-05DB-46D4-BA76-13C2E3AB4599}"/>
    <cellStyle name="Moneda [0] 3 2 3 2 2 2 5" xfId="1696" xr:uid="{1C442D32-2648-493D-B0DE-AAB76204BC42}"/>
    <cellStyle name="Moneda [0] 3 2 3 2 2 3" xfId="375" xr:uid="{00000000-0005-0000-0000-000076010000}"/>
    <cellStyle name="Moneda [0] 3 2 3 2 2 3 2" xfId="376" xr:uid="{00000000-0005-0000-0000-000077010000}"/>
    <cellStyle name="Moneda [0] 3 2 3 2 2 3 2 2" xfId="1703" xr:uid="{C2A99966-8082-4A2D-90A0-F84E28647430}"/>
    <cellStyle name="Moneda [0] 3 2 3 2 2 3 3" xfId="377" xr:uid="{00000000-0005-0000-0000-000078010000}"/>
    <cellStyle name="Moneda [0] 3 2 3 2 2 3 3 2" xfId="1704" xr:uid="{138BD69B-CB1D-4380-9F62-EE9F49DAF6DC}"/>
    <cellStyle name="Moneda [0] 3 2 3 2 2 3 4" xfId="1702" xr:uid="{1BCCBBC8-98A0-4F53-A906-2793291906A3}"/>
    <cellStyle name="Moneda [0] 3 2 3 2 2 4" xfId="378" xr:uid="{00000000-0005-0000-0000-000079010000}"/>
    <cellStyle name="Moneda [0] 3 2 3 2 2 4 2" xfId="1705" xr:uid="{0C22A575-5160-4514-8A3F-45E821131FAD}"/>
    <cellStyle name="Moneda [0] 3 2 3 2 2 5" xfId="379" xr:uid="{00000000-0005-0000-0000-00007A010000}"/>
    <cellStyle name="Moneda [0] 3 2 3 2 2 5 2" xfId="1706" xr:uid="{B859FDD4-FD1A-47C6-BCDF-E4BE35CCEC59}"/>
    <cellStyle name="Moneda [0] 3 2 3 2 2 6" xfId="1695" xr:uid="{C4FCA137-FE5C-4362-8895-858E066DFD96}"/>
    <cellStyle name="Moneda [0] 3 2 3 2 3" xfId="380" xr:uid="{00000000-0005-0000-0000-00007B010000}"/>
    <cellStyle name="Moneda [0] 3 2 3 2 3 2" xfId="381" xr:uid="{00000000-0005-0000-0000-00007C010000}"/>
    <cellStyle name="Moneda [0] 3 2 3 2 3 2 2" xfId="382" xr:uid="{00000000-0005-0000-0000-00007D010000}"/>
    <cellStyle name="Moneda [0] 3 2 3 2 3 2 2 2" xfId="1709" xr:uid="{DFBDE6E0-E54F-498C-9F8C-1ECCD6653281}"/>
    <cellStyle name="Moneda [0] 3 2 3 2 3 2 3" xfId="383" xr:uid="{00000000-0005-0000-0000-00007E010000}"/>
    <cellStyle name="Moneda [0] 3 2 3 2 3 2 3 2" xfId="1710" xr:uid="{120F6BCB-5B14-48F0-A52E-796C366B3F24}"/>
    <cellStyle name="Moneda [0] 3 2 3 2 3 2 4" xfId="1708" xr:uid="{20E39410-F169-4868-A4D8-53CE66D8918F}"/>
    <cellStyle name="Moneda [0] 3 2 3 2 3 3" xfId="384" xr:uid="{00000000-0005-0000-0000-00007F010000}"/>
    <cellStyle name="Moneda [0] 3 2 3 2 3 3 2" xfId="1711" xr:uid="{2DA8C1CF-0F46-4DB2-BE34-6A6C8E00757E}"/>
    <cellStyle name="Moneda [0] 3 2 3 2 3 4" xfId="385" xr:uid="{00000000-0005-0000-0000-000080010000}"/>
    <cellStyle name="Moneda [0] 3 2 3 2 3 4 2" xfId="1712" xr:uid="{BE830193-5DC9-45E3-9146-05DDA211F258}"/>
    <cellStyle name="Moneda [0] 3 2 3 2 3 5" xfId="1707" xr:uid="{42174CD4-B879-4C9E-8C0C-0EE122556AAE}"/>
    <cellStyle name="Moneda [0] 3 2 3 2 4" xfId="386" xr:uid="{00000000-0005-0000-0000-000081010000}"/>
    <cellStyle name="Moneda [0] 3 2 3 2 4 2" xfId="387" xr:uid="{00000000-0005-0000-0000-000082010000}"/>
    <cellStyle name="Moneda [0] 3 2 3 2 4 2 2" xfId="1714" xr:uid="{81B87A80-8A0E-44E1-8D77-BA67948293CA}"/>
    <cellStyle name="Moneda [0] 3 2 3 2 4 3" xfId="388" xr:uid="{00000000-0005-0000-0000-000083010000}"/>
    <cellStyle name="Moneda [0] 3 2 3 2 4 3 2" xfId="1715" xr:uid="{6BB759BD-CA93-4FC5-B7C8-51F410C7B19E}"/>
    <cellStyle name="Moneda [0] 3 2 3 2 4 4" xfId="1713" xr:uid="{014E0194-59C9-468C-BBCF-1429ED87A1A5}"/>
    <cellStyle name="Moneda [0] 3 2 3 2 5" xfId="389" xr:uid="{00000000-0005-0000-0000-000084010000}"/>
    <cellStyle name="Moneda [0] 3 2 3 2 5 2" xfId="1716" xr:uid="{F997E9EE-9AE3-4A94-9DD1-85C7832425AC}"/>
    <cellStyle name="Moneda [0] 3 2 3 2 6" xfId="390" xr:uid="{00000000-0005-0000-0000-000085010000}"/>
    <cellStyle name="Moneda [0] 3 2 3 2 6 2" xfId="1717" xr:uid="{F06BD6EC-D805-4CC2-B5DB-B85BB0AF353F}"/>
    <cellStyle name="Moneda [0] 3 2 3 2 7" xfId="1694" xr:uid="{25D4CF7C-7F50-4C2B-9396-DAB3B19D1CA9}"/>
    <cellStyle name="Moneda [0] 3 2 3 3" xfId="391" xr:uid="{00000000-0005-0000-0000-000086010000}"/>
    <cellStyle name="Moneda [0] 3 2 3 3 2" xfId="392" xr:uid="{00000000-0005-0000-0000-000087010000}"/>
    <cellStyle name="Moneda [0] 3 2 3 3 2 2" xfId="393" xr:uid="{00000000-0005-0000-0000-000088010000}"/>
    <cellStyle name="Moneda [0] 3 2 3 3 2 2 2" xfId="394" xr:uid="{00000000-0005-0000-0000-000089010000}"/>
    <cellStyle name="Moneda [0] 3 2 3 3 2 2 2 2" xfId="1721" xr:uid="{5D9C50D8-E781-410F-A42D-62D2C48C3E11}"/>
    <cellStyle name="Moneda [0] 3 2 3 3 2 2 3" xfId="395" xr:uid="{00000000-0005-0000-0000-00008A010000}"/>
    <cellStyle name="Moneda [0] 3 2 3 3 2 2 3 2" xfId="1722" xr:uid="{5F87D27B-A388-49EE-8BAF-15E94593116A}"/>
    <cellStyle name="Moneda [0] 3 2 3 3 2 2 4" xfId="1720" xr:uid="{0E8D6170-F855-4C51-A554-38A6FDDD3E5E}"/>
    <cellStyle name="Moneda [0] 3 2 3 3 2 3" xfId="396" xr:uid="{00000000-0005-0000-0000-00008B010000}"/>
    <cellStyle name="Moneda [0] 3 2 3 3 2 3 2" xfId="1723" xr:uid="{53A9B3CC-4295-4B1C-9400-4C51FF296D28}"/>
    <cellStyle name="Moneda [0] 3 2 3 3 2 4" xfId="397" xr:uid="{00000000-0005-0000-0000-00008C010000}"/>
    <cellStyle name="Moneda [0] 3 2 3 3 2 4 2" xfId="1724" xr:uid="{9BFA055B-17EF-48AC-8811-4B1D49D01843}"/>
    <cellStyle name="Moneda [0] 3 2 3 3 2 5" xfId="1719" xr:uid="{325FD76D-0EB9-46DB-BB82-44F1F645F29A}"/>
    <cellStyle name="Moneda [0] 3 2 3 3 3" xfId="398" xr:uid="{00000000-0005-0000-0000-00008D010000}"/>
    <cellStyle name="Moneda [0] 3 2 3 3 3 2" xfId="399" xr:uid="{00000000-0005-0000-0000-00008E010000}"/>
    <cellStyle name="Moneda [0] 3 2 3 3 3 2 2" xfId="1726" xr:uid="{F9FF0608-420C-4FB1-A88C-3D3D4ADB4679}"/>
    <cellStyle name="Moneda [0] 3 2 3 3 3 3" xfId="400" xr:uid="{00000000-0005-0000-0000-00008F010000}"/>
    <cellStyle name="Moneda [0] 3 2 3 3 3 3 2" xfId="1727" xr:uid="{84F7B558-46CD-4535-B985-40122729788F}"/>
    <cellStyle name="Moneda [0] 3 2 3 3 3 4" xfId="1725" xr:uid="{37A6BCD2-7380-4D5C-B659-85746A6F570D}"/>
    <cellStyle name="Moneda [0] 3 2 3 3 4" xfId="401" xr:uid="{00000000-0005-0000-0000-000090010000}"/>
    <cellStyle name="Moneda [0] 3 2 3 3 4 2" xfId="1728" xr:uid="{F225F0DE-4611-4AF1-8CC1-F9B145CE5992}"/>
    <cellStyle name="Moneda [0] 3 2 3 3 5" xfId="402" xr:uid="{00000000-0005-0000-0000-000091010000}"/>
    <cellStyle name="Moneda [0] 3 2 3 3 5 2" xfId="1729" xr:uid="{2F709C9A-AA28-4713-B72A-9A4E748923F2}"/>
    <cellStyle name="Moneda [0] 3 2 3 3 6" xfId="1718" xr:uid="{7D4C4E8F-84FE-4211-BF2D-C41E097826AC}"/>
    <cellStyle name="Moneda [0] 3 2 3 4" xfId="403" xr:uid="{00000000-0005-0000-0000-000092010000}"/>
    <cellStyle name="Moneda [0] 3 2 3 4 2" xfId="404" xr:uid="{00000000-0005-0000-0000-000093010000}"/>
    <cellStyle name="Moneda [0] 3 2 3 4 2 2" xfId="405" xr:uid="{00000000-0005-0000-0000-000094010000}"/>
    <cellStyle name="Moneda [0] 3 2 3 4 2 2 2" xfId="1732" xr:uid="{4386C69E-84CA-40D2-940B-65A9ACEAB582}"/>
    <cellStyle name="Moneda [0] 3 2 3 4 2 3" xfId="406" xr:uid="{00000000-0005-0000-0000-000095010000}"/>
    <cellStyle name="Moneda [0] 3 2 3 4 2 3 2" xfId="1733" xr:uid="{597264F2-E0F2-450C-959C-36CF80F05931}"/>
    <cellStyle name="Moneda [0] 3 2 3 4 2 4" xfId="1731" xr:uid="{B885474D-DFEB-49E3-94C5-E7660DCA7A82}"/>
    <cellStyle name="Moneda [0] 3 2 3 4 3" xfId="407" xr:uid="{00000000-0005-0000-0000-000096010000}"/>
    <cellStyle name="Moneda [0] 3 2 3 4 3 2" xfId="1734" xr:uid="{AEE72432-34D7-415F-9499-F585BE845653}"/>
    <cellStyle name="Moneda [0] 3 2 3 4 4" xfId="408" xr:uid="{00000000-0005-0000-0000-000097010000}"/>
    <cellStyle name="Moneda [0] 3 2 3 4 4 2" xfId="1735" xr:uid="{A145CEC9-39DE-4E4B-884B-9B6CAADA43D1}"/>
    <cellStyle name="Moneda [0] 3 2 3 4 5" xfId="1730" xr:uid="{E0752DA4-6420-4972-82AD-46D4B8C4C549}"/>
    <cellStyle name="Moneda [0] 3 2 3 5" xfId="409" xr:uid="{00000000-0005-0000-0000-000098010000}"/>
    <cellStyle name="Moneda [0] 3 2 3 5 2" xfId="410" xr:uid="{00000000-0005-0000-0000-000099010000}"/>
    <cellStyle name="Moneda [0] 3 2 3 5 2 2" xfId="1737" xr:uid="{E9BE95D6-56AF-416B-A720-E120BE887DFB}"/>
    <cellStyle name="Moneda [0] 3 2 3 5 3" xfId="411" xr:uid="{00000000-0005-0000-0000-00009A010000}"/>
    <cellStyle name="Moneda [0] 3 2 3 5 3 2" xfId="1738" xr:uid="{D0BC3E9E-B022-4734-BD06-200782CE892F}"/>
    <cellStyle name="Moneda [0] 3 2 3 5 4" xfId="1736" xr:uid="{1A390312-75CD-4FDD-BEB2-1722F9EDCC82}"/>
    <cellStyle name="Moneda [0] 3 2 3 6" xfId="412" xr:uid="{00000000-0005-0000-0000-00009B010000}"/>
    <cellStyle name="Moneda [0] 3 2 3 6 2" xfId="1739" xr:uid="{A21D4BB7-AEF8-4B27-B334-BA0D0A2D9050}"/>
    <cellStyle name="Moneda [0] 3 2 3 7" xfId="413" xr:uid="{00000000-0005-0000-0000-00009C010000}"/>
    <cellStyle name="Moneda [0] 3 2 3 7 2" xfId="1740" xr:uid="{CE096DDA-D083-4F75-9B7A-F8A10362FF32}"/>
    <cellStyle name="Moneda [0] 3 2 3 8" xfId="1693" xr:uid="{E63613E4-BE59-4FE1-B4C7-ABA226720110}"/>
    <cellStyle name="Moneda [0] 3 2 4" xfId="414" xr:uid="{00000000-0005-0000-0000-00009D010000}"/>
    <cellStyle name="Moneda [0] 3 2 4 2" xfId="415" xr:uid="{00000000-0005-0000-0000-00009E010000}"/>
    <cellStyle name="Moneda [0] 3 2 4 2 2" xfId="416" xr:uid="{00000000-0005-0000-0000-00009F010000}"/>
    <cellStyle name="Moneda [0] 3 2 4 2 2 2" xfId="417" xr:uid="{00000000-0005-0000-0000-0000A0010000}"/>
    <cellStyle name="Moneda [0] 3 2 4 2 2 2 2" xfId="418" xr:uid="{00000000-0005-0000-0000-0000A1010000}"/>
    <cellStyle name="Moneda [0] 3 2 4 2 2 2 2 2" xfId="1745" xr:uid="{90A06F28-B43B-4640-AEC0-DCF934CD1288}"/>
    <cellStyle name="Moneda [0] 3 2 4 2 2 2 3" xfId="419" xr:uid="{00000000-0005-0000-0000-0000A2010000}"/>
    <cellStyle name="Moneda [0] 3 2 4 2 2 2 3 2" xfId="1746" xr:uid="{F54977A0-E4D9-4C56-867C-E34FEDA581EA}"/>
    <cellStyle name="Moneda [0] 3 2 4 2 2 2 4" xfId="1744" xr:uid="{235F310F-EAA2-4AE9-AC8B-AAF0D73CC9DE}"/>
    <cellStyle name="Moneda [0] 3 2 4 2 2 3" xfId="420" xr:uid="{00000000-0005-0000-0000-0000A3010000}"/>
    <cellStyle name="Moneda [0] 3 2 4 2 2 3 2" xfId="1747" xr:uid="{A4374CCD-F928-452C-A8ED-EE7CE811C345}"/>
    <cellStyle name="Moneda [0] 3 2 4 2 2 4" xfId="421" xr:uid="{00000000-0005-0000-0000-0000A4010000}"/>
    <cellStyle name="Moneda [0] 3 2 4 2 2 4 2" xfId="1748" xr:uid="{701658D8-5312-4AE7-880C-5003A3C7FA86}"/>
    <cellStyle name="Moneda [0] 3 2 4 2 2 5" xfId="1743" xr:uid="{93E263FD-EE08-407F-A74C-989C0EC3B090}"/>
    <cellStyle name="Moneda [0] 3 2 4 2 3" xfId="422" xr:uid="{00000000-0005-0000-0000-0000A5010000}"/>
    <cellStyle name="Moneda [0] 3 2 4 2 3 2" xfId="423" xr:uid="{00000000-0005-0000-0000-0000A6010000}"/>
    <cellStyle name="Moneda [0] 3 2 4 2 3 2 2" xfId="1750" xr:uid="{F4E0B26B-FF66-44BE-8B39-C654A5503D55}"/>
    <cellStyle name="Moneda [0] 3 2 4 2 3 3" xfId="424" xr:uid="{00000000-0005-0000-0000-0000A7010000}"/>
    <cellStyle name="Moneda [0] 3 2 4 2 3 3 2" xfId="1751" xr:uid="{C772A16F-2748-41E1-9FF0-54B64347AABC}"/>
    <cellStyle name="Moneda [0] 3 2 4 2 3 4" xfId="1749" xr:uid="{DA54F22D-A44E-459F-A5B6-1D95BA6B4066}"/>
    <cellStyle name="Moneda [0] 3 2 4 2 4" xfId="425" xr:uid="{00000000-0005-0000-0000-0000A8010000}"/>
    <cellStyle name="Moneda [0] 3 2 4 2 4 2" xfId="1752" xr:uid="{AC7659C6-4380-4DC8-AACF-00DCB2658729}"/>
    <cellStyle name="Moneda [0] 3 2 4 2 5" xfId="426" xr:uid="{00000000-0005-0000-0000-0000A9010000}"/>
    <cellStyle name="Moneda [0] 3 2 4 2 5 2" xfId="1753" xr:uid="{5A4D319B-FE02-49A3-A250-0CF6BF67CF41}"/>
    <cellStyle name="Moneda [0] 3 2 4 2 6" xfId="1742" xr:uid="{6EEF860D-A582-43F4-AF0D-4E3FA9DDB575}"/>
    <cellStyle name="Moneda [0] 3 2 4 3" xfId="427" xr:uid="{00000000-0005-0000-0000-0000AA010000}"/>
    <cellStyle name="Moneda [0] 3 2 4 3 2" xfId="428" xr:uid="{00000000-0005-0000-0000-0000AB010000}"/>
    <cellStyle name="Moneda [0] 3 2 4 3 2 2" xfId="429" xr:uid="{00000000-0005-0000-0000-0000AC010000}"/>
    <cellStyle name="Moneda [0] 3 2 4 3 2 2 2" xfId="1756" xr:uid="{D0342C0F-0E43-4E66-89BC-CA5BD722B56F}"/>
    <cellStyle name="Moneda [0] 3 2 4 3 2 3" xfId="430" xr:uid="{00000000-0005-0000-0000-0000AD010000}"/>
    <cellStyle name="Moneda [0] 3 2 4 3 2 3 2" xfId="1757" xr:uid="{7F8C5B98-153E-4038-AF35-C65723D4C18B}"/>
    <cellStyle name="Moneda [0] 3 2 4 3 2 4" xfId="1755" xr:uid="{121A83B6-22A4-4F97-8D5E-7C3B67A875CB}"/>
    <cellStyle name="Moneda [0] 3 2 4 3 3" xfId="431" xr:uid="{00000000-0005-0000-0000-0000AE010000}"/>
    <cellStyle name="Moneda [0] 3 2 4 3 3 2" xfId="1758" xr:uid="{B2BFF60C-1821-49E0-8B69-792946A72FF5}"/>
    <cellStyle name="Moneda [0] 3 2 4 3 4" xfId="432" xr:uid="{00000000-0005-0000-0000-0000AF010000}"/>
    <cellStyle name="Moneda [0] 3 2 4 3 4 2" xfId="1759" xr:uid="{4EF8EAA6-FB40-4E9E-8AE1-4BD825C407FF}"/>
    <cellStyle name="Moneda [0] 3 2 4 3 5" xfId="1754" xr:uid="{13B26E61-3FBC-4456-9B7B-11A166B68827}"/>
    <cellStyle name="Moneda [0] 3 2 4 4" xfId="433" xr:uid="{00000000-0005-0000-0000-0000B0010000}"/>
    <cellStyle name="Moneda [0] 3 2 4 4 2" xfId="434" xr:uid="{00000000-0005-0000-0000-0000B1010000}"/>
    <cellStyle name="Moneda [0] 3 2 4 4 2 2" xfId="1761" xr:uid="{8B119B47-F9C2-4788-8703-9D2BCE9A9CC8}"/>
    <cellStyle name="Moneda [0] 3 2 4 4 3" xfId="435" xr:uid="{00000000-0005-0000-0000-0000B2010000}"/>
    <cellStyle name="Moneda [0] 3 2 4 4 3 2" xfId="1762" xr:uid="{53277914-BCC5-4347-8ACA-53A2F0231BF6}"/>
    <cellStyle name="Moneda [0] 3 2 4 4 4" xfId="1760" xr:uid="{330A4AFC-2E23-4EA6-950D-2B06236CF214}"/>
    <cellStyle name="Moneda [0] 3 2 4 5" xfId="436" xr:uid="{00000000-0005-0000-0000-0000B3010000}"/>
    <cellStyle name="Moneda [0] 3 2 4 5 2" xfId="1763" xr:uid="{E70067CB-A09D-4F41-80FE-409EC364CFD5}"/>
    <cellStyle name="Moneda [0] 3 2 4 6" xfId="437" xr:uid="{00000000-0005-0000-0000-0000B4010000}"/>
    <cellStyle name="Moneda [0] 3 2 4 6 2" xfId="1764" xr:uid="{60BEAF50-6EC1-4DB5-8160-401511483D6A}"/>
    <cellStyle name="Moneda [0] 3 2 4 7" xfId="1741" xr:uid="{28642516-9B41-4E03-80F0-2F8D60DBC86A}"/>
    <cellStyle name="Moneda [0] 3 2 5" xfId="438" xr:uid="{00000000-0005-0000-0000-0000B5010000}"/>
    <cellStyle name="Moneda [0] 3 2 5 2" xfId="439" xr:uid="{00000000-0005-0000-0000-0000B6010000}"/>
    <cellStyle name="Moneda [0] 3 2 5 2 2" xfId="440" xr:uid="{00000000-0005-0000-0000-0000B7010000}"/>
    <cellStyle name="Moneda [0] 3 2 5 2 2 2" xfId="441" xr:uid="{00000000-0005-0000-0000-0000B8010000}"/>
    <cellStyle name="Moneda [0] 3 2 5 2 2 2 2" xfId="1768" xr:uid="{9673FF1F-F00A-414D-BBA0-66F854B142B7}"/>
    <cellStyle name="Moneda [0] 3 2 5 2 2 3" xfId="442" xr:uid="{00000000-0005-0000-0000-0000B9010000}"/>
    <cellStyle name="Moneda [0] 3 2 5 2 2 3 2" xfId="1769" xr:uid="{EF71B8E3-69DD-488E-B6CB-16B564681D57}"/>
    <cellStyle name="Moneda [0] 3 2 5 2 2 4" xfId="1767" xr:uid="{B2336776-3DCC-4E2D-8619-7C4F3130A7FC}"/>
    <cellStyle name="Moneda [0] 3 2 5 2 3" xfId="443" xr:uid="{00000000-0005-0000-0000-0000BA010000}"/>
    <cellStyle name="Moneda [0] 3 2 5 2 3 2" xfId="1770" xr:uid="{B689F5BB-AAA7-44A1-A75A-93BEB87B7D10}"/>
    <cellStyle name="Moneda [0] 3 2 5 2 4" xfId="444" xr:uid="{00000000-0005-0000-0000-0000BB010000}"/>
    <cellStyle name="Moneda [0] 3 2 5 2 4 2" xfId="1771" xr:uid="{97D4B9A1-C5F1-4F74-90F2-507D28EF0BE3}"/>
    <cellStyle name="Moneda [0] 3 2 5 2 5" xfId="1766" xr:uid="{0927C864-0ED4-408F-B6BA-35486BB83502}"/>
    <cellStyle name="Moneda [0] 3 2 5 3" xfId="445" xr:uid="{00000000-0005-0000-0000-0000BC010000}"/>
    <cellStyle name="Moneda [0] 3 2 5 3 2" xfId="446" xr:uid="{00000000-0005-0000-0000-0000BD010000}"/>
    <cellStyle name="Moneda [0] 3 2 5 3 2 2" xfId="1773" xr:uid="{68AB23C8-1A33-498C-954D-1E1A1186F4FF}"/>
    <cellStyle name="Moneda [0] 3 2 5 3 3" xfId="447" xr:uid="{00000000-0005-0000-0000-0000BE010000}"/>
    <cellStyle name="Moneda [0] 3 2 5 3 3 2" xfId="1774" xr:uid="{22ECF09A-34B4-49B1-9C54-5AA805CA53E0}"/>
    <cellStyle name="Moneda [0] 3 2 5 3 4" xfId="1772" xr:uid="{49FB843C-86A8-45BC-9540-54CAA9C23F77}"/>
    <cellStyle name="Moneda [0] 3 2 5 4" xfId="448" xr:uid="{00000000-0005-0000-0000-0000BF010000}"/>
    <cellStyle name="Moneda [0] 3 2 5 4 2" xfId="1775" xr:uid="{542DBDC3-4CC4-4BFE-A493-38C836C654B0}"/>
    <cellStyle name="Moneda [0] 3 2 5 5" xfId="449" xr:uid="{00000000-0005-0000-0000-0000C0010000}"/>
    <cellStyle name="Moneda [0] 3 2 5 5 2" xfId="1776" xr:uid="{79A27CBE-ACEB-41DF-A712-D409F1B6AB4C}"/>
    <cellStyle name="Moneda [0] 3 2 5 6" xfId="1765" xr:uid="{F9ECD1AE-E549-4330-AE5C-53CB2B0F5F83}"/>
    <cellStyle name="Moneda [0] 3 2 6" xfId="450" xr:uid="{00000000-0005-0000-0000-0000C1010000}"/>
    <cellStyle name="Moneda [0] 3 2 6 2" xfId="451" xr:uid="{00000000-0005-0000-0000-0000C2010000}"/>
    <cellStyle name="Moneda [0] 3 2 6 2 2" xfId="452" xr:uid="{00000000-0005-0000-0000-0000C3010000}"/>
    <cellStyle name="Moneda [0] 3 2 6 2 2 2" xfId="1779" xr:uid="{FA658402-92D6-4705-AF50-FD1AAE3B6332}"/>
    <cellStyle name="Moneda [0] 3 2 6 2 3" xfId="453" xr:uid="{00000000-0005-0000-0000-0000C4010000}"/>
    <cellStyle name="Moneda [0] 3 2 6 2 3 2" xfId="1780" xr:uid="{9751654A-F76D-4182-81C2-63BEB49B343A}"/>
    <cellStyle name="Moneda [0] 3 2 6 2 4" xfId="1778" xr:uid="{16F5E11F-38FC-4ABD-99BD-79501F0388E9}"/>
    <cellStyle name="Moneda [0] 3 2 6 3" xfId="454" xr:uid="{00000000-0005-0000-0000-0000C5010000}"/>
    <cellStyle name="Moneda [0] 3 2 6 3 2" xfId="1781" xr:uid="{98F430D7-BFE3-4B46-9017-386B6A396A90}"/>
    <cellStyle name="Moneda [0] 3 2 6 4" xfId="455" xr:uid="{00000000-0005-0000-0000-0000C6010000}"/>
    <cellStyle name="Moneda [0] 3 2 6 4 2" xfId="1782" xr:uid="{17768C16-7F74-4CA5-A163-2AE17630A3AA}"/>
    <cellStyle name="Moneda [0] 3 2 6 5" xfId="1777" xr:uid="{BD31142F-BFDE-4E93-858F-589077B9E3E3}"/>
    <cellStyle name="Moneda [0] 3 2 7" xfId="456" xr:uid="{00000000-0005-0000-0000-0000C7010000}"/>
    <cellStyle name="Moneda [0] 3 2 7 2" xfId="457" xr:uid="{00000000-0005-0000-0000-0000C8010000}"/>
    <cellStyle name="Moneda [0] 3 2 7 2 2" xfId="1784" xr:uid="{8324CFE6-4D6D-4AFC-8AB1-A424D18F696E}"/>
    <cellStyle name="Moneda [0] 3 2 7 3" xfId="458" xr:uid="{00000000-0005-0000-0000-0000C9010000}"/>
    <cellStyle name="Moneda [0] 3 2 7 3 2" xfId="1785" xr:uid="{53B045FA-4EDD-40BB-BA1C-F31F0FE4F8FC}"/>
    <cellStyle name="Moneda [0] 3 2 7 4" xfId="1783" xr:uid="{A4E475CB-0A73-4E64-9696-1F16B91D1769}"/>
    <cellStyle name="Moneda [0] 3 2 8" xfId="459" xr:uid="{00000000-0005-0000-0000-0000CA010000}"/>
    <cellStyle name="Moneda [0] 3 2 8 2" xfId="1786" xr:uid="{082EF849-0987-4862-A775-9F8ED723B141}"/>
    <cellStyle name="Moneda [0] 3 2 9" xfId="460" xr:uid="{00000000-0005-0000-0000-0000CB010000}"/>
    <cellStyle name="Moneda [0] 3 2 9 2" xfId="1787" xr:uid="{C768EB22-13F4-4A41-B66C-E4B459A2A6BA}"/>
    <cellStyle name="Moneda [0] 3 3" xfId="461" xr:uid="{00000000-0005-0000-0000-0000CC010000}"/>
    <cellStyle name="Moneda [0] 3 3 2" xfId="462" xr:uid="{00000000-0005-0000-0000-0000CD010000}"/>
    <cellStyle name="Moneda [0] 3 3 2 2" xfId="463" xr:uid="{00000000-0005-0000-0000-0000CE010000}"/>
    <cellStyle name="Moneda [0] 3 3 2 2 2" xfId="464" xr:uid="{00000000-0005-0000-0000-0000CF010000}"/>
    <cellStyle name="Moneda [0] 3 3 2 2 2 2" xfId="465" xr:uid="{00000000-0005-0000-0000-0000D0010000}"/>
    <cellStyle name="Moneda [0] 3 3 2 2 2 2 2" xfId="466" xr:uid="{00000000-0005-0000-0000-0000D1010000}"/>
    <cellStyle name="Moneda [0] 3 3 2 2 2 2 2 2" xfId="467" xr:uid="{00000000-0005-0000-0000-0000D2010000}"/>
    <cellStyle name="Moneda [0] 3 3 2 2 2 2 2 2 2" xfId="1794" xr:uid="{3D0A4D4B-7059-4AFA-9DE5-75E0F148758F}"/>
    <cellStyle name="Moneda [0] 3 3 2 2 2 2 2 3" xfId="468" xr:uid="{00000000-0005-0000-0000-0000D3010000}"/>
    <cellStyle name="Moneda [0] 3 3 2 2 2 2 2 3 2" xfId="1795" xr:uid="{614EB851-B06C-4DAA-98C7-7DE59412A6C4}"/>
    <cellStyle name="Moneda [0] 3 3 2 2 2 2 2 4" xfId="1793" xr:uid="{1DA8145B-5B32-49BE-9E96-65426976BD6A}"/>
    <cellStyle name="Moneda [0] 3 3 2 2 2 2 3" xfId="469" xr:uid="{00000000-0005-0000-0000-0000D4010000}"/>
    <cellStyle name="Moneda [0] 3 3 2 2 2 2 3 2" xfId="1796" xr:uid="{358B5328-B63B-4ED1-BA93-6282DA7DF0AF}"/>
    <cellStyle name="Moneda [0] 3 3 2 2 2 2 4" xfId="470" xr:uid="{00000000-0005-0000-0000-0000D5010000}"/>
    <cellStyle name="Moneda [0] 3 3 2 2 2 2 4 2" xfId="1797" xr:uid="{0BC3B728-ACCE-4977-970F-1C030B9A0203}"/>
    <cellStyle name="Moneda [0] 3 3 2 2 2 2 5" xfId="1792" xr:uid="{74B90D9D-7B38-4058-BBBF-211B1F4245D9}"/>
    <cellStyle name="Moneda [0] 3 3 2 2 2 3" xfId="471" xr:uid="{00000000-0005-0000-0000-0000D6010000}"/>
    <cellStyle name="Moneda [0] 3 3 2 2 2 3 2" xfId="472" xr:uid="{00000000-0005-0000-0000-0000D7010000}"/>
    <cellStyle name="Moneda [0] 3 3 2 2 2 3 2 2" xfId="1799" xr:uid="{A6400D7F-FF05-4590-9463-C70A5FE3F0E4}"/>
    <cellStyle name="Moneda [0] 3 3 2 2 2 3 3" xfId="473" xr:uid="{00000000-0005-0000-0000-0000D8010000}"/>
    <cellStyle name="Moneda [0] 3 3 2 2 2 3 3 2" xfId="1800" xr:uid="{B94BF712-7A39-4442-9327-4D4708EA9DDA}"/>
    <cellStyle name="Moneda [0] 3 3 2 2 2 3 4" xfId="1798" xr:uid="{FC9ED4C1-07AB-440B-94A7-A561310FEAD5}"/>
    <cellStyle name="Moneda [0] 3 3 2 2 2 4" xfId="474" xr:uid="{00000000-0005-0000-0000-0000D9010000}"/>
    <cellStyle name="Moneda [0] 3 3 2 2 2 4 2" xfId="1801" xr:uid="{802C2714-7F89-4CAB-9491-4DB1D54952D1}"/>
    <cellStyle name="Moneda [0] 3 3 2 2 2 5" xfId="475" xr:uid="{00000000-0005-0000-0000-0000DA010000}"/>
    <cellStyle name="Moneda [0] 3 3 2 2 2 5 2" xfId="1802" xr:uid="{BF989B9B-0BC2-4BAF-BB73-96DDE8701E29}"/>
    <cellStyle name="Moneda [0] 3 3 2 2 2 6" xfId="1791" xr:uid="{8C186C2F-02FC-4B75-894A-2129F1A63D2F}"/>
    <cellStyle name="Moneda [0] 3 3 2 2 3" xfId="476" xr:uid="{00000000-0005-0000-0000-0000DB010000}"/>
    <cellStyle name="Moneda [0] 3 3 2 2 3 2" xfId="477" xr:uid="{00000000-0005-0000-0000-0000DC010000}"/>
    <cellStyle name="Moneda [0] 3 3 2 2 3 2 2" xfId="478" xr:uid="{00000000-0005-0000-0000-0000DD010000}"/>
    <cellStyle name="Moneda [0] 3 3 2 2 3 2 2 2" xfId="1805" xr:uid="{CD7EE4FD-815A-4DCA-91C1-FB9EF87FC160}"/>
    <cellStyle name="Moneda [0] 3 3 2 2 3 2 3" xfId="479" xr:uid="{00000000-0005-0000-0000-0000DE010000}"/>
    <cellStyle name="Moneda [0] 3 3 2 2 3 2 3 2" xfId="1806" xr:uid="{8ADC91A5-08FB-4E0F-ADCE-6019F390C369}"/>
    <cellStyle name="Moneda [0] 3 3 2 2 3 2 4" xfId="1804" xr:uid="{944F6D01-C480-4894-A43B-21F0656C1AF2}"/>
    <cellStyle name="Moneda [0] 3 3 2 2 3 3" xfId="480" xr:uid="{00000000-0005-0000-0000-0000DF010000}"/>
    <cellStyle name="Moneda [0] 3 3 2 2 3 3 2" xfId="1807" xr:uid="{647B2E33-D4AE-4C7E-82BF-1D421C587C9C}"/>
    <cellStyle name="Moneda [0] 3 3 2 2 3 4" xfId="481" xr:uid="{00000000-0005-0000-0000-0000E0010000}"/>
    <cellStyle name="Moneda [0] 3 3 2 2 3 4 2" xfId="1808" xr:uid="{959A52AC-A387-4D9D-8806-64023551A847}"/>
    <cellStyle name="Moneda [0] 3 3 2 2 3 5" xfId="1803" xr:uid="{9DD2EDC5-5278-470C-BDF4-DBDB4BE2C0A2}"/>
    <cellStyle name="Moneda [0] 3 3 2 2 4" xfId="482" xr:uid="{00000000-0005-0000-0000-0000E1010000}"/>
    <cellStyle name="Moneda [0] 3 3 2 2 4 2" xfId="483" xr:uid="{00000000-0005-0000-0000-0000E2010000}"/>
    <cellStyle name="Moneda [0] 3 3 2 2 4 2 2" xfId="1810" xr:uid="{9F8A482D-9AA2-4940-9112-1ED001D6DEDA}"/>
    <cellStyle name="Moneda [0] 3 3 2 2 4 3" xfId="484" xr:uid="{00000000-0005-0000-0000-0000E3010000}"/>
    <cellStyle name="Moneda [0] 3 3 2 2 4 3 2" xfId="1811" xr:uid="{09B14824-5708-42AE-873F-D8BD691FDF15}"/>
    <cellStyle name="Moneda [0] 3 3 2 2 4 4" xfId="1809" xr:uid="{341CF52F-9BBA-4336-A30A-93AD62C23E03}"/>
    <cellStyle name="Moneda [0] 3 3 2 2 5" xfId="485" xr:uid="{00000000-0005-0000-0000-0000E4010000}"/>
    <cellStyle name="Moneda [0] 3 3 2 2 5 2" xfId="1812" xr:uid="{635B0E2C-83C9-452E-8681-DC3CBCAD518F}"/>
    <cellStyle name="Moneda [0] 3 3 2 2 6" xfId="486" xr:uid="{00000000-0005-0000-0000-0000E5010000}"/>
    <cellStyle name="Moneda [0] 3 3 2 2 6 2" xfId="1813" xr:uid="{0B8153FE-2A44-49E3-88E5-99A43E345CB6}"/>
    <cellStyle name="Moneda [0] 3 3 2 2 7" xfId="1790" xr:uid="{8A9ADB01-CC78-4586-920B-6101AD3E0FD3}"/>
    <cellStyle name="Moneda [0] 3 3 2 3" xfId="487" xr:uid="{00000000-0005-0000-0000-0000E6010000}"/>
    <cellStyle name="Moneda [0] 3 3 2 3 2" xfId="488" xr:uid="{00000000-0005-0000-0000-0000E7010000}"/>
    <cellStyle name="Moneda [0] 3 3 2 3 2 2" xfId="489" xr:uid="{00000000-0005-0000-0000-0000E8010000}"/>
    <cellStyle name="Moneda [0] 3 3 2 3 2 2 2" xfId="490" xr:uid="{00000000-0005-0000-0000-0000E9010000}"/>
    <cellStyle name="Moneda [0] 3 3 2 3 2 2 2 2" xfId="1817" xr:uid="{B0127B34-C6D4-4C46-9477-85BE02ACCBC1}"/>
    <cellStyle name="Moneda [0] 3 3 2 3 2 2 3" xfId="491" xr:uid="{00000000-0005-0000-0000-0000EA010000}"/>
    <cellStyle name="Moneda [0] 3 3 2 3 2 2 3 2" xfId="1818" xr:uid="{7E0F7EE6-2659-4F80-B18B-732DAFC5C7EB}"/>
    <cellStyle name="Moneda [0] 3 3 2 3 2 2 4" xfId="1816" xr:uid="{08658D83-82C8-4BEC-9D26-5A259A408A7A}"/>
    <cellStyle name="Moneda [0] 3 3 2 3 2 3" xfId="492" xr:uid="{00000000-0005-0000-0000-0000EB010000}"/>
    <cellStyle name="Moneda [0] 3 3 2 3 2 3 2" xfId="1819" xr:uid="{ED271E90-6917-46A5-8BDE-F4D68711D9C8}"/>
    <cellStyle name="Moneda [0] 3 3 2 3 2 4" xfId="493" xr:uid="{00000000-0005-0000-0000-0000EC010000}"/>
    <cellStyle name="Moneda [0] 3 3 2 3 2 4 2" xfId="1820" xr:uid="{09C064AA-3964-4293-8CDE-35757D5CAB39}"/>
    <cellStyle name="Moneda [0] 3 3 2 3 2 5" xfId="1815" xr:uid="{54357AC5-3EA1-4091-B867-97646D8B8DB3}"/>
    <cellStyle name="Moneda [0] 3 3 2 3 3" xfId="494" xr:uid="{00000000-0005-0000-0000-0000ED010000}"/>
    <cellStyle name="Moneda [0] 3 3 2 3 3 2" xfId="495" xr:uid="{00000000-0005-0000-0000-0000EE010000}"/>
    <cellStyle name="Moneda [0] 3 3 2 3 3 2 2" xfId="1822" xr:uid="{28327F1F-897D-4EF8-88F7-AB3406B073AA}"/>
    <cellStyle name="Moneda [0] 3 3 2 3 3 3" xfId="496" xr:uid="{00000000-0005-0000-0000-0000EF010000}"/>
    <cellStyle name="Moneda [0] 3 3 2 3 3 3 2" xfId="1823" xr:uid="{C4A48463-8A4A-4ADF-85C3-7D5184E4E733}"/>
    <cellStyle name="Moneda [0] 3 3 2 3 3 4" xfId="1821" xr:uid="{EB9BFCB3-4DB6-482A-9A8B-234F9047857C}"/>
    <cellStyle name="Moneda [0] 3 3 2 3 4" xfId="497" xr:uid="{00000000-0005-0000-0000-0000F0010000}"/>
    <cellStyle name="Moneda [0] 3 3 2 3 4 2" xfId="1824" xr:uid="{0ADA01AE-1CE6-4DB0-A043-6D26011992F7}"/>
    <cellStyle name="Moneda [0] 3 3 2 3 5" xfId="498" xr:uid="{00000000-0005-0000-0000-0000F1010000}"/>
    <cellStyle name="Moneda [0] 3 3 2 3 5 2" xfId="1825" xr:uid="{44264E7C-4AB0-416D-A7E2-DF3CC4C69F20}"/>
    <cellStyle name="Moneda [0] 3 3 2 3 6" xfId="1814" xr:uid="{E92A7E66-CFF9-46F6-B4D2-86EC355FD6D3}"/>
    <cellStyle name="Moneda [0] 3 3 2 4" xfId="499" xr:uid="{00000000-0005-0000-0000-0000F2010000}"/>
    <cellStyle name="Moneda [0] 3 3 2 4 2" xfId="500" xr:uid="{00000000-0005-0000-0000-0000F3010000}"/>
    <cellStyle name="Moneda [0] 3 3 2 4 2 2" xfId="501" xr:uid="{00000000-0005-0000-0000-0000F4010000}"/>
    <cellStyle name="Moneda [0] 3 3 2 4 2 2 2" xfId="1828" xr:uid="{573DED18-FEEA-4CFB-A016-E5CB7F6C36A7}"/>
    <cellStyle name="Moneda [0] 3 3 2 4 2 3" xfId="502" xr:uid="{00000000-0005-0000-0000-0000F5010000}"/>
    <cellStyle name="Moneda [0] 3 3 2 4 2 3 2" xfId="1829" xr:uid="{E806F57C-EA91-4A09-8905-0011E767DC9B}"/>
    <cellStyle name="Moneda [0] 3 3 2 4 2 4" xfId="1827" xr:uid="{AA09F4C1-EC87-409C-8EC7-BE82E880CB98}"/>
    <cellStyle name="Moneda [0] 3 3 2 4 3" xfId="503" xr:uid="{00000000-0005-0000-0000-0000F6010000}"/>
    <cellStyle name="Moneda [0] 3 3 2 4 3 2" xfId="1830" xr:uid="{6AEA22EF-3C4B-4A8D-B966-7CE6DF971C67}"/>
    <cellStyle name="Moneda [0] 3 3 2 4 4" xfId="504" xr:uid="{00000000-0005-0000-0000-0000F7010000}"/>
    <cellStyle name="Moneda [0] 3 3 2 4 4 2" xfId="1831" xr:uid="{8A2A1671-BBC5-4A9B-835C-7CE51156BF7A}"/>
    <cellStyle name="Moneda [0] 3 3 2 4 5" xfId="1826" xr:uid="{DB3696BD-F21F-4C80-B1E9-A1617646B819}"/>
    <cellStyle name="Moneda [0] 3 3 2 5" xfId="505" xr:uid="{00000000-0005-0000-0000-0000F8010000}"/>
    <cellStyle name="Moneda [0] 3 3 2 5 2" xfId="506" xr:uid="{00000000-0005-0000-0000-0000F9010000}"/>
    <cellStyle name="Moneda [0] 3 3 2 5 2 2" xfId="1833" xr:uid="{E57FC54C-4FFA-41B9-9CCD-32A3FF25A4DA}"/>
    <cellStyle name="Moneda [0] 3 3 2 5 3" xfId="507" xr:uid="{00000000-0005-0000-0000-0000FA010000}"/>
    <cellStyle name="Moneda [0] 3 3 2 5 3 2" xfId="1834" xr:uid="{75536ED5-7362-4ABC-98CE-95ED31EE8076}"/>
    <cellStyle name="Moneda [0] 3 3 2 5 4" xfId="1832" xr:uid="{25078457-94B2-4498-937B-D8123C86C3AA}"/>
    <cellStyle name="Moneda [0] 3 3 2 6" xfId="508" xr:uid="{00000000-0005-0000-0000-0000FB010000}"/>
    <cellStyle name="Moneda [0] 3 3 2 6 2" xfId="1835" xr:uid="{CECEEF29-4266-4CB6-8A00-9CBBA5754891}"/>
    <cellStyle name="Moneda [0] 3 3 2 7" xfId="509" xr:uid="{00000000-0005-0000-0000-0000FC010000}"/>
    <cellStyle name="Moneda [0] 3 3 2 7 2" xfId="1836" xr:uid="{03AABDFE-E123-4D5C-9897-93902816B001}"/>
    <cellStyle name="Moneda [0] 3 3 2 8" xfId="1789" xr:uid="{23B42A5B-3AEC-4A96-A8ED-F9E575323A9C}"/>
    <cellStyle name="Moneda [0] 3 3 3" xfId="510" xr:uid="{00000000-0005-0000-0000-0000FD010000}"/>
    <cellStyle name="Moneda [0] 3 3 3 2" xfId="511" xr:uid="{00000000-0005-0000-0000-0000FE010000}"/>
    <cellStyle name="Moneda [0] 3 3 3 2 2" xfId="512" xr:uid="{00000000-0005-0000-0000-0000FF010000}"/>
    <cellStyle name="Moneda [0] 3 3 3 2 2 2" xfId="513" xr:uid="{00000000-0005-0000-0000-000000020000}"/>
    <cellStyle name="Moneda [0] 3 3 3 2 2 2 2" xfId="514" xr:uid="{00000000-0005-0000-0000-000001020000}"/>
    <cellStyle name="Moneda [0] 3 3 3 2 2 2 2 2" xfId="1841" xr:uid="{13FCE9F6-41BD-47F0-B9F7-672193B5DC32}"/>
    <cellStyle name="Moneda [0] 3 3 3 2 2 2 3" xfId="515" xr:uid="{00000000-0005-0000-0000-000002020000}"/>
    <cellStyle name="Moneda [0] 3 3 3 2 2 2 3 2" xfId="1842" xr:uid="{C44D894F-B06E-4CC2-B5E5-DFF5BABB64D4}"/>
    <cellStyle name="Moneda [0] 3 3 3 2 2 2 4" xfId="1840" xr:uid="{6BC3CA29-3A44-429F-804F-8744641001A3}"/>
    <cellStyle name="Moneda [0] 3 3 3 2 2 3" xfId="516" xr:uid="{00000000-0005-0000-0000-000003020000}"/>
    <cellStyle name="Moneda [0] 3 3 3 2 2 3 2" xfId="1843" xr:uid="{322334DF-87CD-479A-A7E4-4AAB8231BC25}"/>
    <cellStyle name="Moneda [0] 3 3 3 2 2 4" xfId="517" xr:uid="{00000000-0005-0000-0000-000004020000}"/>
    <cellStyle name="Moneda [0] 3 3 3 2 2 4 2" xfId="1844" xr:uid="{8E0EF7BD-2A1A-4B6E-BBCF-978AA8DEC43E}"/>
    <cellStyle name="Moneda [0] 3 3 3 2 2 5" xfId="1839" xr:uid="{E7BA31AD-D554-40DD-93C3-94CC8F9AED8C}"/>
    <cellStyle name="Moneda [0] 3 3 3 2 3" xfId="518" xr:uid="{00000000-0005-0000-0000-000005020000}"/>
    <cellStyle name="Moneda [0] 3 3 3 2 3 2" xfId="519" xr:uid="{00000000-0005-0000-0000-000006020000}"/>
    <cellStyle name="Moneda [0] 3 3 3 2 3 2 2" xfId="1846" xr:uid="{60240384-A6CA-4110-824D-0414462A2418}"/>
    <cellStyle name="Moneda [0] 3 3 3 2 3 3" xfId="520" xr:uid="{00000000-0005-0000-0000-000007020000}"/>
    <cellStyle name="Moneda [0] 3 3 3 2 3 3 2" xfId="1847" xr:uid="{75175658-0CF1-4B98-A657-A5F8B3F7D9BA}"/>
    <cellStyle name="Moneda [0] 3 3 3 2 3 4" xfId="1845" xr:uid="{54076B4C-3ABA-46F5-B592-88236249C03C}"/>
    <cellStyle name="Moneda [0] 3 3 3 2 4" xfId="521" xr:uid="{00000000-0005-0000-0000-000008020000}"/>
    <cellStyle name="Moneda [0] 3 3 3 2 4 2" xfId="1848" xr:uid="{4F269F25-0E3F-4380-AF03-5ACB444A45E1}"/>
    <cellStyle name="Moneda [0] 3 3 3 2 5" xfId="522" xr:uid="{00000000-0005-0000-0000-000009020000}"/>
    <cellStyle name="Moneda [0] 3 3 3 2 5 2" xfId="1849" xr:uid="{F75B6C73-435C-4858-B3C7-3F52D7F8E738}"/>
    <cellStyle name="Moneda [0] 3 3 3 2 6" xfId="1838" xr:uid="{200DC5EE-7320-4C82-B201-D2F546FA7D79}"/>
    <cellStyle name="Moneda [0] 3 3 3 3" xfId="523" xr:uid="{00000000-0005-0000-0000-00000A020000}"/>
    <cellStyle name="Moneda [0] 3 3 3 3 2" xfId="524" xr:uid="{00000000-0005-0000-0000-00000B020000}"/>
    <cellStyle name="Moneda [0] 3 3 3 3 2 2" xfId="525" xr:uid="{00000000-0005-0000-0000-00000C020000}"/>
    <cellStyle name="Moneda [0] 3 3 3 3 2 2 2" xfId="1852" xr:uid="{D918013E-E7ED-4631-9F6B-951C5B6C58AE}"/>
    <cellStyle name="Moneda [0] 3 3 3 3 2 3" xfId="526" xr:uid="{00000000-0005-0000-0000-00000D020000}"/>
    <cellStyle name="Moneda [0] 3 3 3 3 2 3 2" xfId="1853" xr:uid="{FDB1B6A5-6817-49D3-8B4B-3B163DF77AA9}"/>
    <cellStyle name="Moneda [0] 3 3 3 3 2 4" xfId="1851" xr:uid="{56528EE8-F998-416B-8389-1F814AC77773}"/>
    <cellStyle name="Moneda [0] 3 3 3 3 3" xfId="527" xr:uid="{00000000-0005-0000-0000-00000E020000}"/>
    <cellStyle name="Moneda [0] 3 3 3 3 3 2" xfId="1854" xr:uid="{582E1C7D-7E6C-4C9B-BA37-E36329E4B272}"/>
    <cellStyle name="Moneda [0] 3 3 3 3 4" xfId="528" xr:uid="{00000000-0005-0000-0000-00000F020000}"/>
    <cellStyle name="Moneda [0] 3 3 3 3 4 2" xfId="1855" xr:uid="{DD14E7B8-EB9F-48A8-95FE-46A82FB9B61D}"/>
    <cellStyle name="Moneda [0] 3 3 3 3 5" xfId="1850" xr:uid="{75895866-EE30-4977-9F1B-26609EDAAAE4}"/>
    <cellStyle name="Moneda [0] 3 3 3 4" xfId="529" xr:uid="{00000000-0005-0000-0000-000010020000}"/>
    <cellStyle name="Moneda [0] 3 3 3 4 2" xfId="530" xr:uid="{00000000-0005-0000-0000-000011020000}"/>
    <cellStyle name="Moneda [0] 3 3 3 4 2 2" xfId="1857" xr:uid="{37FC7AD7-A3EF-435F-B810-6B3D9DA5E63C}"/>
    <cellStyle name="Moneda [0] 3 3 3 4 3" xfId="531" xr:uid="{00000000-0005-0000-0000-000012020000}"/>
    <cellStyle name="Moneda [0] 3 3 3 4 3 2" xfId="1858" xr:uid="{6F4D32B2-0A05-4D41-BB64-6FF4219D84FC}"/>
    <cellStyle name="Moneda [0] 3 3 3 4 4" xfId="1856" xr:uid="{BB2FD69D-89FF-416B-A12A-4DC627C24793}"/>
    <cellStyle name="Moneda [0] 3 3 3 5" xfId="532" xr:uid="{00000000-0005-0000-0000-000013020000}"/>
    <cellStyle name="Moneda [0] 3 3 3 5 2" xfId="1859" xr:uid="{C6B542E1-32C1-477B-9500-BD94508E81D5}"/>
    <cellStyle name="Moneda [0] 3 3 3 6" xfId="533" xr:uid="{00000000-0005-0000-0000-000014020000}"/>
    <cellStyle name="Moneda [0] 3 3 3 6 2" xfId="1860" xr:uid="{8C69CC22-BEC3-43C1-96CA-977092640907}"/>
    <cellStyle name="Moneda [0] 3 3 3 7" xfId="1837" xr:uid="{99190675-7873-42F7-89FC-F54045CEB4EE}"/>
    <cellStyle name="Moneda [0] 3 3 4" xfId="534" xr:uid="{00000000-0005-0000-0000-000015020000}"/>
    <cellStyle name="Moneda [0] 3 3 4 2" xfId="535" xr:uid="{00000000-0005-0000-0000-000016020000}"/>
    <cellStyle name="Moneda [0] 3 3 4 2 2" xfId="536" xr:uid="{00000000-0005-0000-0000-000017020000}"/>
    <cellStyle name="Moneda [0] 3 3 4 2 2 2" xfId="537" xr:uid="{00000000-0005-0000-0000-000018020000}"/>
    <cellStyle name="Moneda [0] 3 3 4 2 2 2 2" xfId="1864" xr:uid="{D2D74ACF-C8C8-4138-A64B-C8C480FFBAEB}"/>
    <cellStyle name="Moneda [0] 3 3 4 2 2 3" xfId="538" xr:uid="{00000000-0005-0000-0000-000019020000}"/>
    <cellStyle name="Moneda [0] 3 3 4 2 2 3 2" xfId="1865" xr:uid="{FC4A9EED-011A-4020-B016-14B3AF13260D}"/>
    <cellStyle name="Moneda [0] 3 3 4 2 2 4" xfId="1863" xr:uid="{7C60A5E1-A599-40EA-9387-18AC545F4361}"/>
    <cellStyle name="Moneda [0] 3 3 4 2 3" xfId="539" xr:uid="{00000000-0005-0000-0000-00001A020000}"/>
    <cellStyle name="Moneda [0] 3 3 4 2 3 2" xfId="1866" xr:uid="{4C6B7849-9E89-4CFE-AF75-1CC74318F759}"/>
    <cellStyle name="Moneda [0] 3 3 4 2 4" xfId="540" xr:uid="{00000000-0005-0000-0000-00001B020000}"/>
    <cellStyle name="Moneda [0] 3 3 4 2 4 2" xfId="1867" xr:uid="{A691F509-9E9F-4260-8CBF-DEDC26102712}"/>
    <cellStyle name="Moneda [0] 3 3 4 2 5" xfId="1862" xr:uid="{5815A20A-1E9D-4DE4-B8D0-79C9A24EEF7A}"/>
    <cellStyle name="Moneda [0] 3 3 4 3" xfId="541" xr:uid="{00000000-0005-0000-0000-00001C020000}"/>
    <cellStyle name="Moneda [0] 3 3 4 3 2" xfId="542" xr:uid="{00000000-0005-0000-0000-00001D020000}"/>
    <cellStyle name="Moneda [0] 3 3 4 3 2 2" xfId="1869" xr:uid="{1E5EDB6D-FFA0-48A0-8DCD-8D497EECF3E5}"/>
    <cellStyle name="Moneda [0] 3 3 4 3 3" xfId="543" xr:uid="{00000000-0005-0000-0000-00001E020000}"/>
    <cellStyle name="Moneda [0] 3 3 4 3 3 2" xfId="1870" xr:uid="{91B252A2-5817-4865-88F4-8B51A5C13FD1}"/>
    <cellStyle name="Moneda [0] 3 3 4 3 4" xfId="1868" xr:uid="{68CD46C4-FE69-4488-8ACB-54A358C6D261}"/>
    <cellStyle name="Moneda [0] 3 3 4 4" xfId="544" xr:uid="{00000000-0005-0000-0000-00001F020000}"/>
    <cellStyle name="Moneda [0] 3 3 4 4 2" xfId="1871" xr:uid="{E794AAF9-3464-48E0-AC6B-B6F86A90589D}"/>
    <cellStyle name="Moneda [0] 3 3 4 5" xfId="545" xr:uid="{00000000-0005-0000-0000-000020020000}"/>
    <cellStyle name="Moneda [0] 3 3 4 5 2" xfId="1872" xr:uid="{1A04E2E5-9277-49CC-A1C2-51A8A86CE73A}"/>
    <cellStyle name="Moneda [0] 3 3 4 6" xfId="1861" xr:uid="{C6CAE2F4-E523-4991-A184-A6B8EB4B2F73}"/>
    <cellStyle name="Moneda [0] 3 3 5" xfId="546" xr:uid="{00000000-0005-0000-0000-000021020000}"/>
    <cellStyle name="Moneda [0] 3 3 5 2" xfId="547" xr:uid="{00000000-0005-0000-0000-000022020000}"/>
    <cellStyle name="Moneda [0] 3 3 5 2 2" xfId="548" xr:uid="{00000000-0005-0000-0000-000023020000}"/>
    <cellStyle name="Moneda [0] 3 3 5 2 2 2" xfId="1875" xr:uid="{7B6B1170-4313-474D-8945-0364B600D220}"/>
    <cellStyle name="Moneda [0] 3 3 5 2 3" xfId="549" xr:uid="{00000000-0005-0000-0000-000024020000}"/>
    <cellStyle name="Moneda [0] 3 3 5 2 3 2" xfId="1876" xr:uid="{F423B9FF-3CBB-4456-A867-DD4B36C14137}"/>
    <cellStyle name="Moneda [0] 3 3 5 2 4" xfId="1874" xr:uid="{56AC4A85-1DAA-4C4F-93FD-67740738BD1D}"/>
    <cellStyle name="Moneda [0] 3 3 5 3" xfId="550" xr:uid="{00000000-0005-0000-0000-000025020000}"/>
    <cellStyle name="Moneda [0] 3 3 5 3 2" xfId="1877" xr:uid="{AE9425C3-6173-451D-A492-E991EBBE7186}"/>
    <cellStyle name="Moneda [0] 3 3 5 4" xfId="551" xr:uid="{00000000-0005-0000-0000-000026020000}"/>
    <cellStyle name="Moneda [0] 3 3 5 4 2" xfId="1878" xr:uid="{F19012EC-3F7C-4117-B14A-587F6C683F86}"/>
    <cellStyle name="Moneda [0] 3 3 5 5" xfId="1873" xr:uid="{4C6686F0-27C0-4D2D-A13A-C285C90F549D}"/>
    <cellStyle name="Moneda [0] 3 3 6" xfId="552" xr:uid="{00000000-0005-0000-0000-000027020000}"/>
    <cellStyle name="Moneda [0] 3 3 6 2" xfId="553" xr:uid="{00000000-0005-0000-0000-000028020000}"/>
    <cellStyle name="Moneda [0] 3 3 6 2 2" xfId="1880" xr:uid="{C4B19BD3-DCBF-4C23-A396-EA1A8085B36A}"/>
    <cellStyle name="Moneda [0] 3 3 6 3" xfId="554" xr:uid="{00000000-0005-0000-0000-000029020000}"/>
    <cellStyle name="Moneda [0] 3 3 6 3 2" xfId="1881" xr:uid="{E3850FF2-0A4A-4BF0-9DAB-2BC32E189119}"/>
    <cellStyle name="Moneda [0] 3 3 6 4" xfId="1879" xr:uid="{7A29E557-6FB0-4EDC-BB76-3AB41EFB6921}"/>
    <cellStyle name="Moneda [0] 3 3 7" xfId="555" xr:uid="{00000000-0005-0000-0000-00002A020000}"/>
    <cellStyle name="Moneda [0] 3 3 7 2" xfId="1882" xr:uid="{7608A93A-61D4-4F67-A797-0EC013C9F980}"/>
    <cellStyle name="Moneda [0] 3 3 8" xfId="556" xr:uid="{00000000-0005-0000-0000-00002B020000}"/>
    <cellStyle name="Moneda [0] 3 3 8 2" xfId="1883" xr:uid="{6CC40190-EBB1-4169-924F-CAFCFA51F194}"/>
    <cellStyle name="Moneda [0] 3 3 9" xfId="1788" xr:uid="{9FF8FD84-AEB7-4F94-BA28-DB6999C32359}"/>
    <cellStyle name="Moneda [0] 3 4" xfId="557" xr:uid="{00000000-0005-0000-0000-00002C020000}"/>
    <cellStyle name="Moneda [0] 3 4 2" xfId="558" xr:uid="{00000000-0005-0000-0000-00002D020000}"/>
    <cellStyle name="Moneda [0] 3 4 2 2" xfId="559" xr:uid="{00000000-0005-0000-0000-00002E020000}"/>
    <cellStyle name="Moneda [0] 3 4 2 2 2" xfId="560" xr:uid="{00000000-0005-0000-0000-00002F020000}"/>
    <cellStyle name="Moneda [0] 3 4 2 2 2 2" xfId="561" xr:uid="{00000000-0005-0000-0000-000030020000}"/>
    <cellStyle name="Moneda [0] 3 4 2 2 2 2 2" xfId="562" xr:uid="{00000000-0005-0000-0000-000031020000}"/>
    <cellStyle name="Moneda [0] 3 4 2 2 2 2 2 2" xfId="563" xr:uid="{00000000-0005-0000-0000-000032020000}"/>
    <cellStyle name="Moneda [0] 3 4 2 2 2 2 2 2 2" xfId="1890" xr:uid="{EDA9203D-98F8-4266-ABBF-C8DDC59A9F42}"/>
    <cellStyle name="Moneda [0] 3 4 2 2 2 2 2 3" xfId="564" xr:uid="{00000000-0005-0000-0000-000033020000}"/>
    <cellStyle name="Moneda [0] 3 4 2 2 2 2 2 3 2" xfId="1891" xr:uid="{0553F8EF-8C11-488B-A07B-8CE9671B045E}"/>
    <cellStyle name="Moneda [0] 3 4 2 2 2 2 2 4" xfId="1889" xr:uid="{CE1CAA13-BA4E-447F-B1A3-BABC5A674ED0}"/>
    <cellStyle name="Moneda [0] 3 4 2 2 2 2 3" xfId="565" xr:uid="{00000000-0005-0000-0000-000034020000}"/>
    <cellStyle name="Moneda [0] 3 4 2 2 2 2 3 2" xfId="1892" xr:uid="{9591DD58-DDF8-4461-9C9D-75F9943F320A}"/>
    <cellStyle name="Moneda [0] 3 4 2 2 2 2 4" xfId="566" xr:uid="{00000000-0005-0000-0000-000035020000}"/>
    <cellStyle name="Moneda [0] 3 4 2 2 2 2 4 2" xfId="1893" xr:uid="{28CD409C-3333-48A1-9453-A823E5EEB022}"/>
    <cellStyle name="Moneda [0] 3 4 2 2 2 2 5" xfId="1888" xr:uid="{F2EB5C2D-F947-455C-A651-C32907010725}"/>
    <cellStyle name="Moneda [0] 3 4 2 2 2 3" xfId="567" xr:uid="{00000000-0005-0000-0000-000036020000}"/>
    <cellStyle name="Moneda [0] 3 4 2 2 2 3 2" xfId="568" xr:uid="{00000000-0005-0000-0000-000037020000}"/>
    <cellStyle name="Moneda [0] 3 4 2 2 2 3 2 2" xfId="1895" xr:uid="{A427C798-925D-41FE-B907-1583A62229FF}"/>
    <cellStyle name="Moneda [0] 3 4 2 2 2 3 3" xfId="569" xr:uid="{00000000-0005-0000-0000-000038020000}"/>
    <cellStyle name="Moneda [0] 3 4 2 2 2 3 3 2" xfId="1896" xr:uid="{AC48FA39-7F2F-4FBD-B144-D22DEC8F9F1D}"/>
    <cellStyle name="Moneda [0] 3 4 2 2 2 3 4" xfId="1894" xr:uid="{705B6130-5BCA-4E6A-8750-C80C7BBB612C}"/>
    <cellStyle name="Moneda [0] 3 4 2 2 2 4" xfId="570" xr:uid="{00000000-0005-0000-0000-000039020000}"/>
    <cellStyle name="Moneda [0] 3 4 2 2 2 4 2" xfId="1897" xr:uid="{DBC996A2-D045-45B1-AF48-9F0B060DF22A}"/>
    <cellStyle name="Moneda [0] 3 4 2 2 2 5" xfId="571" xr:uid="{00000000-0005-0000-0000-00003A020000}"/>
    <cellStyle name="Moneda [0] 3 4 2 2 2 5 2" xfId="1898" xr:uid="{C9A3E00D-7585-4669-8819-55BB0A721F11}"/>
    <cellStyle name="Moneda [0] 3 4 2 2 2 6" xfId="1887" xr:uid="{1FA547E5-8DC5-44E3-AE9B-06A030397191}"/>
    <cellStyle name="Moneda [0] 3 4 2 2 3" xfId="572" xr:uid="{00000000-0005-0000-0000-00003B020000}"/>
    <cellStyle name="Moneda [0] 3 4 2 2 3 2" xfId="573" xr:uid="{00000000-0005-0000-0000-00003C020000}"/>
    <cellStyle name="Moneda [0] 3 4 2 2 3 2 2" xfId="574" xr:uid="{00000000-0005-0000-0000-00003D020000}"/>
    <cellStyle name="Moneda [0] 3 4 2 2 3 2 2 2" xfId="1901" xr:uid="{1C51F945-6369-44D3-8264-7D9C682B282E}"/>
    <cellStyle name="Moneda [0] 3 4 2 2 3 2 3" xfId="575" xr:uid="{00000000-0005-0000-0000-00003E020000}"/>
    <cellStyle name="Moneda [0] 3 4 2 2 3 2 3 2" xfId="1902" xr:uid="{ED7974F5-5AB4-44E1-BC7F-5A7FB6CCF222}"/>
    <cellStyle name="Moneda [0] 3 4 2 2 3 2 4" xfId="1900" xr:uid="{F532F6E9-EA9C-47A5-B77A-A52AF02B65C1}"/>
    <cellStyle name="Moneda [0] 3 4 2 2 3 3" xfId="576" xr:uid="{00000000-0005-0000-0000-00003F020000}"/>
    <cellStyle name="Moneda [0] 3 4 2 2 3 3 2" xfId="1903" xr:uid="{3984D95C-4FB3-40DA-A257-18B14BB16D9B}"/>
    <cellStyle name="Moneda [0] 3 4 2 2 3 4" xfId="577" xr:uid="{00000000-0005-0000-0000-000040020000}"/>
    <cellStyle name="Moneda [0] 3 4 2 2 3 4 2" xfId="1904" xr:uid="{8025D713-A4B0-428B-B479-F2B913F4D389}"/>
    <cellStyle name="Moneda [0] 3 4 2 2 3 5" xfId="1899" xr:uid="{66201561-7A25-4AE8-9B18-B9D7392B419A}"/>
    <cellStyle name="Moneda [0] 3 4 2 2 4" xfId="578" xr:uid="{00000000-0005-0000-0000-000041020000}"/>
    <cellStyle name="Moneda [0] 3 4 2 2 4 2" xfId="579" xr:uid="{00000000-0005-0000-0000-000042020000}"/>
    <cellStyle name="Moneda [0] 3 4 2 2 4 2 2" xfId="1906" xr:uid="{D8759620-01CD-4B20-A3BB-352CF6C9F7BD}"/>
    <cellStyle name="Moneda [0] 3 4 2 2 4 3" xfId="580" xr:uid="{00000000-0005-0000-0000-000043020000}"/>
    <cellStyle name="Moneda [0] 3 4 2 2 4 3 2" xfId="1907" xr:uid="{90A0D70D-EE72-4D68-902B-4709FBDB4BE8}"/>
    <cellStyle name="Moneda [0] 3 4 2 2 4 4" xfId="1905" xr:uid="{4690B8DB-2DB0-4394-BF97-F33E29D7DAC1}"/>
    <cellStyle name="Moneda [0] 3 4 2 2 5" xfId="581" xr:uid="{00000000-0005-0000-0000-000044020000}"/>
    <cellStyle name="Moneda [0] 3 4 2 2 5 2" xfId="1908" xr:uid="{2095DA4E-A8AB-4EF1-BF62-B9919AE9AD41}"/>
    <cellStyle name="Moneda [0] 3 4 2 2 6" xfId="582" xr:uid="{00000000-0005-0000-0000-000045020000}"/>
    <cellStyle name="Moneda [0] 3 4 2 2 6 2" xfId="1909" xr:uid="{B7CAE6BC-7F72-498E-ACA9-133ED22BBCD7}"/>
    <cellStyle name="Moneda [0] 3 4 2 2 7" xfId="1886" xr:uid="{D7F4F284-AB9F-4003-A3F7-B4B8BD38EFAA}"/>
    <cellStyle name="Moneda [0] 3 4 2 3" xfId="583" xr:uid="{00000000-0005-0000-0000-000046020000}"/>
    <cellStyle name="Moneda [0] 3 4 2 3 2" xfId="584" xr:uid="{00000000-0005-0000-0000-000047020000}"/>
    <cellStyle name="Moneda [0] 3 4 2 3 2 2" xfId="585" xr:uid="{00000000-0005-0000-0000-000048020000}"/>
    <cellStyle name="Moneda [0] 3 4 2 3 2 2 2" xfId="586" xr:uid="{00000000-0005-0000-0000-000049020000}"/>
    <cellStyle name="Moneda [0] 3 4 2 3 2 2 2 2" xfId="1913" xr:uid="{4644CEEA-8CFD-4E49-A785-C5B7125E63C6}"/>
    <cellStyle name="Moneda [0] 3 4 2 3 2 2 3" xfId="587" xr:uid="{00000000-0005-0000-0000-00004A020000}"/>
    <cellStyle name="Moneda [0] 3 4 2 3 2 2 3 2" xfId="1914" xr:uid="{4BECBF04-459C-4231-8F75-A8C4441741A9}"/>
    <cellStyle name="Moneda [0] 3 4 2 3 2 2 4" xfId="1912" xr:uid="{42EB4F1A-74BD-4834-8FE5-50917C93498C}"/>
    <cellStyle name="Moneda [0] 3 4 2 3 2 3" xfId="588" xr:uid="{00000000-0005-0000-0000-00004B020000}"/>
    <cellStyle name="Moneda [0] 3 4 2 3 2 3 2" xfId="1915" xr:uid="{3B688838-0025-47FB-B155-D644CFE48FB5}"/>
    <cellStyle name="Moneda [0] 3 4 2 3 2 4" xfId="589" xr:uid="{00000000-0005-0000-0000-00004C020000}"/>
    <cellStyle name="Moneda [0] 3 4 2 3 2 4 2" xfId="1916" xr:uid="{268AE96B-198F-4384-B26F-60CC2DB37F6D}"/>
    <cellStyle name="Moneda [0] 3 4 2 3 2 5" xfId="1911" xr:uid="{8DC71058-FB44-4E5E-A969-E03E64EE1EE5}"/>
    <cellStyle name="Moneda [0] 3 4 2 3 3" xfId="590" xr:uid="{00000000-0005-0000-0000-00004D020000}"/>
    <cellStyle name="Moneda [0] 3 4 2 3 3 2" xfId="591" xr:uid="{00000000-0005-0000-0000-00004E020000}"/>
    <cellStyle name="Moneda [0] 3 4 2 3 3 2 2" xfId="1918" xr:uid="{FE314A6F-C60D-43CB-B364-6CBD89257C3A}"/>
    <cellStyle name="Moneda [0] 3 4 2 3 3 3" xfId="592" xr:uid="{00000000-0005-0000-0000-00004F020000}"/>
    <cellStyle name="Moneda [0] 3 4 2 3 3 3 2" xfId="1919" xr:uid="{1E6BC38D-294D-4ECB-ABB8-3A8616DD25E9}"/>
    <cellStyle name="Moneda [0] 3 4 2 3 3 4" xfId="1917" xr:uid="{EED1D41E-7332-416C-A9A7-518E96469EA1}"/>
    <cellStyle name="Moneda [0] 3 4 2 3 4" xfId="593" xr:uid="{00000000-0005-0000-0000-000050020000}"/>
    <cellStyle name="Moneda [0] 3 4 2 3 4 2" xfId="1920" xr:uid="{7DFAE86D-2091-495F-A90B-FFF99A3A4CA2}"/>
    <cellStyle name="Moneda [0] 3 4 2 3 5" xfId="594" xr:uid="{00000000-0005-0000-0000-000051020000}"/>
    <cellStyle name="Moneda [0] 3 4 2 3 5 2" xfId="1921" xr:uid="{60EC1694-0FAD-4143-8DB9-A1ED765620DC}"/>
    <cellStyle name="Moneda [0] 3 4 2 3 6" xfId="1910" xr:uid="{7C4DEF9E-4275-4032-807D-BF370BC9D31A}"/>
    <cellStyle name="Moneda [0] 3 4 2 4" xfId="595" xr:uid="{00000000-0005-0000-0000-000052020000}"/>
    <cellStyle name="Moneda [0] 3 4 2 4 2" xfId="596" xr:uid="{00000000-0005-0000-0000-000053020000}"/>
    <cellStyle name="Moneda [0] 3 4 2 4 2 2" xfId="597" xr:uid="{00000000-0005-0000-0000-000054020000}"/>
    <cellStyle name="Moneda [0] 3 4 2 4 2 2 2" xfId="1924" xr:uid="{765AE4E0-D187-4E93-9305-B72B3FA7A736}"/>
    <cellStyle name="Moneda [0] 3 4 2 4 2 3" xfId="598" xr:uid="{00000000-0005-0000-0000-000055020000}"/>
    <cellStyle name="Moneda [0] 3 4 2 4 2 3 2" xfId="1925" xr:uid="{B2A0BC2A-2D94-40B9-945C-05802842D4B7}"/>
    <cellStyle name="Moneda [0] 3 4 2 4 2 4" xfId="1923" xr:uid="{5DAF1916-47E1-4A81-B9F4-BE8BDC759038}"/>
    <cellStyle name="Moneda [0] 3 4 2 4 3" xfId="599" xr:uid="{00000000-0005-0000-0000-000056020000}"/>
    <cellStyle name="Moneda [0] 3 4 2 4 3 2" xfId="1926" xr:uid="{3E9A27FC-AB97-4F20-B953-562488B9E722}"/>
    <cellStyle name="Moneda [0] 3 4 2 4 4" xfId="600" xr:uid="{00000000-0005-0000-0000-000057020000}"/>
    <cellStyle name="Moneda [0] 3 4 2 4 4 2" xfId="1927" xr:uid="{EF814FDE-4190-40FB-94E2-06CA130AD592}"/>
    <cellStyle name="Moneda [0] 3 4 2 4 5" xfId="1922" xr:uid="{AF34B001-0243-468A-9938-E8B1DA972E20}"/>
    <cellStyle name="Moneda [0] 3 4 2 5" xfId="601" xr:uid="{00000000-0005-0000-0000-000058020000}"/>
    <cellStyle name="Moneda [0] 3 4 2 5 2" xfId="602" xr:uid="{00000000-0005-0000-0000-000059020000}"/>
    <cellStyle name="Moneda [0] 3 4 2 5 2 2" xfId="1929" xr:uid="{9D344E3D-BAF6-4052-B566-286317EFE53C}"/>
    <cellStyle name="Moneda [0] 3 4 2 5 3" xfId="603" xr:uid="{00000000-0005-0000-0000-00005A020000}"/>
    <cellStyle name="Moneda [0] 3 4 2 5 3 2" xfId="1930" xr:uid="{950AE9CA-C5B3-48B0-8114-04B762458483}"/>
    <cellStyle name="Moneda [0] 3 4 2 5 4" xfId="1928" xr:uid="{1F58D1FC-DCB2-4E49-8B7F-6421AEDDB06C}"/>
    <cellStyle name="Moneda [0] 3 4 2 6" xfId="604" xr:uid="{00000000-0005-0000-0000-00005B020000}"/>
    <cellStyle name="Moneda [0] 3 4 2 6 2" xfId="1931" xr:uid="{39745E22-5D32-44FE-B5B5-F5134C16F064}"/>
    <cellStyle name="Moneda [0] 3 4 2 7" xfId="605" xr:uid="{00000000-0005-0000-0000-00005C020000}"/>
    <cellStyle name="Moneda [0] 3 4 2 7 2" xfId="1932" xr:uid="{51FBC79C-A76D-48A7-8742-D0AD49550C74}"/>
    <cellStyle name="Moneda [0] 3 4 2 8" xfId="1885" xr:uid="{B0C5FA49-71B0-4899-A438-FE50595831CB}"/>
    <cellStyle name="Moneda [0] 3 4 3" xfId="606" xr:uid="{00000000-0005-0000-0000-00005D020000}"/>
    <cellStyle name="Moneda [0] 3 4 3 2" xfId="607" xr:uid="{00000000-0005-0000-0000-00005E020000}"/>
    <cellStyle name="Moneda [0] 3 4 3 2 2" xfId="608" xr:uid="{00000000-0005-0000-0000-00005F020000}"/>
    <cellStyle name="Moneda [0] 3 4 3 2 2 2" xfId="609" xr:uid="{00000000-0005-0000-0000-000060020000}"/>
    <cellStyle name="Moneda [0] 3 4 3 2 2 2 2" xfId="610" xr:uid="{00000000-0005-0000-0000-000061020000}"/>
    <cellStyle name="Moneda [0] 3 4 3 2 2 2 2 2" xfId="1937" xr:uid="{2697EA2D-E471-4D31-B7F3-E5A69CB18F2B}"/>
    <cellStyle name="Moneda [0] 3 4 3 2 2 2 3" xfId="611" xr:uid="{00000000-0005-0000-0000-000062020000}"/>
    <cellStyle name="Moneda [0] 3 4 3 2 2 2 3 2" xfId="1938" xr:uid="{89A85DA6-85E1-4E51-94C4-C59A0498F219}"/>
    <cellStyle name="Moneda [0] 3 4 3 2 2 2 4" xfId="1936" xr:uid="{B1D11B47-3678-4F20-92DD-84058D39252A}"/>
    <cellStyle name="Moneda [0] 3 4 3 2 2 3" xfId="612" xr:uid="{00000000-0005-0000-0000-000063020000}"/>
    <cellStyle name="Moneda [0] 3 4 3 2 2 3 2" xfId="1939" xr:uid="{29BBB902-6E2E-4843-9A7C-FDE22ABA2BD2}"/>
    <cellStyle name="Moneda [0] 3 4 3 2 2 4" xfId="613" xr:uid="{00000000-0005-0000-0000-000064020000}"/>
    <cellStyle name="Moneda [0] 3 4 3 2 2 4 2" xfId="1940" xr:uid="{CA279D2B-4139-4FAB-907E-3390B14B9BE9}"/>
    <cellStyle name="Moneda [0] 3 4 3 2 2 5" xfId="1935" xr:uid="{6A275B00-9961-4095-B6F7-770295847ADF}"/>
    <cellStyle name="Moneda [0] 3 4 3 2 3" xfId="614" xr:uid="{00000000-0005-0000-0000-000065020000}"/>
    <cellStyle name="Moneda [0] 3 4 3 2 3 2" xfId="615" xr:uid="{00000000-0005-0000-0000-000066020000}"/>
    <cellStyle name="Moneda [0] 3 4 3 2 3 2 2" xfId="1942" xr:uid="{90596767-83CE-4F75-95F7-0BCFAF9136AE}"/>
    <cellStyle name="Moneda [0] 3 4 3 2 3 3" xfId="616" xr:uid="{00000000-0005-0000-0000-000067020000}"/>
    <cellStyle name="Moneda [0] 3 4 3 2 3 3 2" xfId="1943" xr:uid="{2FB56AC3-DE57-4B01-97F4-4F1A71F29051}"/>
    <cellStyle name="Moneda [0] 3 4 3 2 3 4" xfId="1941" xr:uid="{9B5689A1-BA73-4DB6-99B9-F7FA57FA1F38}"/>
    <cellStyle name="Moneda [0] 3 4 3 2 4" xfId="617" xr:uid="{00000000-0005-0000-0000-000068020000}"/>
    <cellStyle name="Moneda [0] 3 4 3 2 4 2" xfId="1944" xr:uid="{2CEC7538-B01F-4BE4-B9C0-899D45AE9DBC}"/>
    <cellStyle name="Moneda [0] 3 4 3 2 5" xfId="618" xr:uid="{00000000-0005-0000-0000-000069020000}"/>
    <cellStyle name="Moneda [0] 3 4 3 2 5 2" xfId="1945" xr:uid="{BAA14627-B5A8-424B-9142-7AA18848D022}"/>
    <cellStyle name="Moneda [0] 3 4 3 2 6" xfId="1934" xr:uid="{B0CB9E05-1AD9-4EA9-80AD-A10B7D4EB267}"/>
    <cellStyle name="Moneda [0] 3 4 3 3" xfId="619" xr:uid="{00000000-0005-0000-0000-00006A020000}"/>
    <cellStyle name="Moneda [0] 3 4 3 3 2" xfId="620" xr:uid="{00000000-0005-0000-0000-00006B020000}"/>
    <cellStyle name="Moneda [0] 3 4 3 3 2 2" xfId="621" xr:uid="{00000000-0005-0000-0000-00006C020000}"/>
    <cellStyle name="Moneda [0] 3 4 3 3 2 2 2" xfId="1948" xr:uid="{110CD636-C176-447E-9857-D55BD9BB2E23}"/>
    <cellStyle name="Moneda [0] 3 4 3 3 2 3" xfId="622" xr:uid="{00000000-0005-0000-0000-00006D020000}"/>
    <cellStyle name="Moneda [0] 3 4 3 3 2 3 2" xfId="1949" xr:uid="{FE89D3BD-8719-467A-AB47-435BAAC306AA}"/>
    <cellStyle name="Moneda [0] 3 4 3 3 2 4" xfId="1947" xr:uid="{09C29AC1-C23A-4690-AB7A-3BA3BD1A674F}"/>
    <cellStyle name="Moneda [0] 3 4 3 3 3" xfId="623" xr:uid="{00000000-0005-0000-0000-00006E020000}"/>
    <cellStyle name="Moneda [0] 3 4 3 3 3 2" xfId="1950" xr:uid="{1003244B-0FAE-4DAC-99DA-80BA6793EA97}"/>
    <cellStyle name="Moneda [0] 3 4 3 3 4" xfId="624" xr:uid="{00000000-0005-0000-0000-00006F020000}"/>
    <cellStyle name="Moneda [0] 3 4 3 3 4 2" xfId="1951" xr:uid="{30606921-EC00-416D-850D-7A76A8511F95}"/>
    <cellStyle name="Moneda [0] 3 4 3 3 5" xfId="1946" xr:uid="{8B55E411-24FF-4B52-AB98-FE1F36E72F98}"/>
    <cellStyle name="Moneda [0] 3 4 3 4" xfId="625" xr:uid="{00000000-0005-0000-0000-000070020000}"/>
    <cellStyle name="Moneda [0] 3 4 3 4 2" xfId="626" xr:uid="{00000000-0005-0000-0000-000071020000}"/>
    <cellStyle name="Moneda [0] 3 4 3 4 2 2" xfId="1953" xr:uid="{D34E10CD-7904-41F1-8E16-29280C5096FA}"/>
    <cellStyle name="Moneda [0] 3 4 3 4 3" xfId="627" xr:uid="{00000000-0005-0000-0000-000072020000}"/>
    <cellStyle name="Moneda [0] 3 4 3 4 3 2" xfId="1954" xr:uid="{25C27468-3E36-41E8-AB46-C129B41B4C9A}"/>
    <cellStyle name="Moneda [0] 3 4 3 4 4" xfId="1952" xr:uid="{23FCD112-CD57-4261-9974-408D416FEA5E}"/>
    <cellStyle name="Moneda [0] 3 4 3 5" xfId="628" xr:uid="{00000000-0005-0000-0000-000073020000}"/>
    <cellStyle name="Moneda [0] 3 4 3 5 2" xfId="1955" xr:uid="{5EE1DD38-AD8B-4796-AA69-90F934DF5C62}"/>
    <cellStyle name="Moneda [0] 3 4 3 6" xfId="629" xr:uid="{00000000-0005-0000-0000-000074020000}"/>
    <cellStyle name="Moneda [0] 3 4 3 6 2" xfId="1956" xr:uid="{BCDED6E5-7E29-4B06-B687-FC02D4251C1A}"/>
    <cellStyle name="Moneda [0] 3 4 3 7" xfId="1933" xr:uid="{110F9A4C-66D3-4A34-ADF4-C819044C92F5}"/>
    <cellStyle name="Moneda [0] 3 4 4" xfId="630" xr:uid="{00000000-0005-0000-0000-000075020000}"/>
    <cellStyle name="Moneda [0] 3 4 4 2" xfId="631" xr:uid="{00000000-0005-0000-0000-000076020000}"/>
    <cellStyle name="Moneda [0] 3 4 4 2 2" xfId="632" xr:uid="{00000000-0005-0000-0000-000077020000}"/>
    <cellStyle name="Moneda [0] 3 4 4 2 2 2" xfId="633" xr:uid="{00000000-0005-0000-0000-000078020000}"/>
    <cellStyle name="Moneda [0] 3 4 4 2 2 2 2" xfId="1960" xr:uid="{D1F265EA-6A81-45E7-AE25-FC4251CB0248}"/>
    <cellStyle name="Moneda [0] 3 4 4 2 2 3" xfId="634" xr:uid="{00000000-0005-0000-0000-000079020000}"/>
    <cellStyle name="Moneda [0] 3 4 4 2 2 3 2" xfId="1961" xr:uid="{0CC1D168-92AF-43D2-8A7C-34DBBC73B0DE}"/>
    <cellStyle name="Moneda [0] 3 4 4 2 2 4" xfId="1959" xr:uid="{157A4212-E9FE-4329-A802-9A96C9FE93E2}"/>
    <cellStyle name="Moneda [0] 3 4 4 2 3" xfId="635" xr:uid="{00000000-0005-0000-0000-00007A020000}"/>
    <cellStyle name="Moneda [0] 3 4 4 2 3 2" xfId="1962" xr:uid="{8A5D8940-5DBB-4785-8BA7-D5EB7B4A9746}"/>
    <cellStyle name="Moneda [0] 3 4 4 2 4" xfId="636" xr:uid="{00000000-0005-0000-0000-00007B020000}"/>
    <cellStyle name="Moneda [0] 3 4 4 2 4 2" xfId="1963" xr:uid="{7AB1F05E-F2B1-4C85-9D76-818B2D09F582}"/>
    <cellStyle name="Moneda [0] 3 4 4 2 5" xfId="1958" xr:uid="{27E82B50-665B-429D-AFF0-1346151ABABB}"/>
    <cellStyle name="Moneda [0] 3 4 4 3" xfId="637" xr:uid="{00000000-0005-0000-0000-00007C020000}"/>
    <cellStyle name="Moneda [0] 3 4 4 3 2" xfId="638" xr:uid="{00000000-0005-0000-0000-00007D020000}"/>
    <cellStyle name="Moneda [0] 3 4 4 3 2 2" xfId="1965" xr:uid="{AE672365-9266-4594-9963-57CC85A5D7CF}"/>
    <cellStyle name="Moneda [0] 3 4 4 3 3" xfId="639" xr:uid="{00000000-0005-0000-0000-00007E020000}"/>
    <cellStyle name="Moneda [0] 3 4 4 3 3 2" xfId="1966" xr:uid="{7D9D7B61-DE03-4E16-A61E-4B281A09C441}"/>
    <cellStyle name="Moneda [0] 3 4 4 3 4" xfId="1964" xr:uid="{915B595D-86B1-45A3-B382-0C4A252922AD}"/>
    <cellStyle name="Moneda [0] 3 4 4 4" xfId="640" xr:uid="{00000000-0005-0000-0000-00007F020000}"/>
    <cellStyle name="Moneda [0] 3 4 4 4 2" xfId="1967" xr:uid="{2750F8DD-85D7-46F7-9FD2-1811D1721E93}"/>
    <cellStyle name="Moneda [0] 3 4 4 5" xfId="641" xr:uid="{00000000-0005-0000-0000-000080020000}"/>
    <cellStyle name="Moneda [0] 3 4 4 5 2" xfId="1968" xr:uid="{77E06DCF-96B7-4AB4-8525-67A25991DF26}"/>
    <cellStyle name="Moneda [0] 3 4 4 6" xfId="1957" xr:uid="{7087B1E8-849D-4B14-9672-AD8BF33CAAA1}"/>
    <cellStyle name="Moneda [0] 3 4 5" xfId="642" xr:uid="{00000000-0005-0000-0000-000081020000}"/>
    <cellStyle name="Moneda [0] 3 4 5 2" xfId="643" xr:uid="{00000000-0005-0000-0000-000082020000}"/>
    <cellStyle name="Moneda [0] 3 4 5 2 2" xfId="644" xr:uid="{00000000-0005-0000-0000-000083020000}"/>
    <cellStyle name="Moneda [0] 3 4 5 2 2 2" xfId="1971" xr:uid="{4BFDAB14-9B67-4E88-AFC7-F6715A5FB7B4}"/>
    <cellStyle name="Moneda [0] 3 4 5 2 3" xfId="645" xr:uid="{00000000-0005-0000-0000-000084020000}"/>
    <cellStyle name="Moneda [0] 3 4 5 2 3 2" xfId="1972" xr:uid="{C7CEFC77-D386-4389-A208-D9E231463760}"/>
    <cellStyle name="Moneda [0] 3 4 5 2 4" xfId="1970" xr:uid="{81764E93-732E-420E-B2F2-ADA1DDDB82D9}"/>
    <cellStyle name="Moneda [0] 3 4 5 3" xfId="646" xr:uid="{00000000-0005-0000-0000-000085020000}"/>
    <cellStyle name="Moneda [0] 3 4 5 3 2" xfId="1973" xr:uid="{F5CAF261-3EF1-48E1-889D-EBDDCEBB221C}"/>
    <cellStyle name="Moneda [0] 3 4 5 4" xfId="647" xr:uid="{00000000-0005-0000-0000-000086020000}"/>
    <cellStyle name="Moneda [0] 3 4 5 4 2" xfId="1974" xr:uid="{534C109C-4AAC-434A-8E8D-7DB860DD549C}"/>
    <cellStyle name="Moneda [0] 3 4 5 5" xfId="1969" xr:uid="{E03E659E-0054-474F-BAC1-B44758BC6A19}"/>
    <cellStyle name="Moneda [0] 3 4 6" xfId="648" xr:uid="{00000000-0005-0000-0000-000087020000}"/>
    <cellStyle name="Moneda [0] 3 4 6 2" xfId="649" xr:uid="{00000000-0005-0000-0000-000088020000}"/>
    <cellStyle name="Moneda [0] 3 4 6 2 2" xfId="1976" xr:uid="{6AFC3673-F949-4E1C-ADA1-D25946A6C0B7}"/>
    <cellStyle name="Moneda [0] 3 4 6 3" xfId="650" xr:uid="{00000000-0005-0000-0000-000089020000}"/>
    <cellStyle name="Moneda [0] 3 4 6 3 2" xfId="1977" xr:uid="{524A5806-A502-45CD-BC78-B22714EE16EB}"/>
    <cellStyle name="Moneda [0] 3 4 6 4" xfId="1975" xr:uid="{F0DB9830-504A-427B-ADD3-CD0373C834DE}"/>
    <cellStyle name="Moneda [0] 3 4 7" xfId="651" xr:uid="{00000000-0005-0000-0000-00008A020000}"/>
    <cellStyle name="Moneda [0] 3 4 7 2" xfId="1978" xr:uid="{238434D8-17EB-474A-9562-5F642D1048E8}"/>
    <cellStyle name="Moneda [0] 3 4 8" xfId="652" xr:uid="{00000000-0005-0000-0000-00008B020000}"/>
    <cellStyle name="Moneda [0] 3 4 8 2" xfId="1979" xr:uid="{0ABC1880-0409-420A-833B-C08933C960BC}"/>
    <cellStyle name="Moneda [0] 3 4 9" xfId="1884" xr:uid="{CB03CBCA-D0F3-43AD-8F34-450CB0B803ED}"/>
    <cellStyle name="Moneda [0] 3 5" xfId="653" xr:uid="{00000000-0005-0000-0000-00008C020000}"/>
    <cellStyle name="Moneda [0] 3 5 2" xfId="654" xr:uid="{00000000-0005-0000-0000-00008D020000}"/>
    <cellStyle name="Moneda [0] 3 5 2 2" xfId="655" xr:uid="{00000000-0005-0000-0000-00008E020000}"/>
    <cellStyle name="Moneda [0] 3 5 2 2 2" xfId="656" xr:uid="{00000000-0005-0000-0000-00008F020000}"/>
    <cellStyle name="Moneda [0] 3 5 2 2 2 2" xfId="657" xr:uid="{00000000-0005-0000-0000-000090020000}"/>
    <cellStyle name="Moneda [0] 3 5 2 2 2 2 2" xfId="658" xr:uid="{00000000-0005-0000-0000-000091020000}"/>
    <cellStyle name="Moneda [0] 3 5 2 2 2 2 2 2" xfId="1985" xr:uid="{5BF4AFAA-F7E7-4F70-97B1-8E0683984DF7}"/>
    <cellStyle name="Moneda [0] 3 5 2 2 2 2 3" xfId="659" xr:uid="{00000000-0005-0000-0000-000092020000}"/>
    <cellStyle name="Moneda [0] 3 5 2 2 2 2 3 2" xfId="1986" xr:uid="{32F3F73E-A090-498A-BA19-22ECE8288648}"/>
    <cellStyle name="Moneda [0] 3 5 2 2 2 2 4" xfId="1984" xr:uid="{BC73F2A5-0996-438F-AD18-158E50B6EC6A}"/>
    <cellStyle name="Moneda [0] 3 5 2 2 2 3" xfId="660" xr:uid="{00000000-0005-0000-0000-000093020000}"/>
    <cellStyle name="Moneda [0] 3 5 2 2 2 3 2" xfId="1987" xr:uid="{DC54A375-6815-43DD-8843-D001249B2268}"/>
    <cellStyle name="Moneda [0] 3 5 2 2 2 4" xfId="661" xr:uid="{00000000-0005-0000-0000-000094020000}"/>
    <cellStyle name="Moneda [0] 3 5 2 2 2 4 2" xfId="1988" xr:uid="{86B22BFE-7485-47D1-BBB4-FD018FF3C0AC}"/>
    <cellStyle name="Moneda [0] 3 5 2 2 2 5" xfId="1983" xr:uid="{0C16946D-FB63-4161-BCC0-D29989258C8E}"/>
    <cellStyle name="Moneda [0] 3 5 2 2 3" xfId="662" xr:uid="{00000000-0005-0000-0000-000095020000}"/>
    <cellStyle name="Moneda [0] 3 5 2 2 3 2" xfId="663" xr:uid="{00000000-0005-0000-0000-000096020000}"/>
    <cellStyle name="Moneda [0] 3 5 2 2 3 2 2" xfId="1990" xr:uid="{A45C20B9-C089-457B-A85B-9CCD661CE3A6}"/>
    <cellStyle name="Moneda [0] 3 5 2 2 3 3" xfId="664" xr:uid="{00000000-0005-0000-0000-000097020000}"/>
    <cellStyle name="Moneda [0] 3 5 2 2 3 3 2" xfId="1991" xr:uid="{D67ECB96-5E8C-46A8-B2F5-170677374320}"/>
    <cellStyle name="Moneda [0] 3 5 2 2 3 4" xfId="1989" xr:uid="{2DC3F788-48C3-433D-86ED-A7A8B3ED3461}"/>
    <cellStyle name="Moneda [0] 3 5 2 2 4" xfId="665" xr:uid="{00000000-0005-0000-0000-000098020000}"/>
    <cellStyle name="Moneda [0] 3 5 2 2 4 2" xfId="1992" xr:uid="{758C846A-C3DE-40ED-8253-FF5215977A41}"/>
    <cellStyle name="Moneda [0] 3 5 2 2 5" xfId="666" xr:uid="{00000000-0005-0000-0000-000099020000}"/>
    <cellStyle name="Moneda [0] 3 5 2 2 5 2" xfId="1993" xr:uid="{193A1384-7CA2-4C21-B19C-5D8CD0693986}"/>
    <cellStyle name="Moneda [0] 3 5 2 2 6" xfId="1982" xr:uid="{441EFD73-E59D-414B-B74A-62E84394D52D}"/>
    <cellStyle name="Moneda [0] 3 5 2 3" xfId="667" xr:uid="{00000000-0005-0000-0000-00009A020000}"/>
    <cellStyle name="Moneda [0] 3 5 2 3 2" xfId="668" xr:uid="{00000000-0005-0000-0000-00009B020000}"/>
    <cellStyle name="Moneda [0] 3 5 2 3 2 2" xfId="669" xr:uid="{00000000-0005-0000-0000-00009C020000}"/>
    <cellStyle name="Moneda [0] 3 5 2 3 2 2 2" xfId="1996" xr:uid="{9AF6ABFD-9E49-4A5A-BCBE-AB3427467C6B}"/>
    <cellStyle name="Moneda [0] 3 5 2 3 2 3" xfId="670" xr:uid="{00000000-0005-0000-0000-00009D020000}"/>
    <cellStyle name="Moneda [0] 3 5 2 3 2 3 2" xfId="1997" xr:uid="{3EBED551-CE95-4F5D-8126-535EC0703200}"/>
    <cellStyle name="Moneda [0] 3 5 2 3 2 4" xfId="1995" xr:uid="{2E7EB558-13CC-4E90-91DF-DD4F56D3D70F}"/>
    <cellStyle name="Moneda [0] 3 5 2 3 3" xfId="671" xr:uid="{00000000-0005-0000-0000-00009E020000}"/>
    <cellStyle name="Moneda [0] 3 5 2 3 3 2" xfId="1998" xr:uid="{AE8DEE42-FD96-4C72-BA55-11A620D1DEED}"/>
    <cellStyle name="Moneda [0] 3 5 2 3 4" xfId="672" xr:uid="{00000000-0005-0000-0000-00009F020000}"/>
    <cellStyle name="Moneda [0] 3 5 2 3 4 2" xfId="1999" xr:uid="{813AC7B1-E33D-488A-981F-2F9505B10C25}"/>
    <cellStyle name="Moneda [0] 3 5 2 3 5" xfId="1994" xr:uid="{8F7A86BB-4F99-4934-937D-851B26CB69C7}"/>
    <cellStyle name="Moneda [0] 3 5 2 4" xfId="673" xr:uid="{00000000-0005-0000-0000-0000A0020000}"/>
    <cellStyle name="Moneda [0] 3 5 2 4 2" xfId="674" xr:uid="{00000000-0005-0000-0000-0000A1020000}"/>
    <cellStyle name="Moneda [0] 3 5 2 4 2 2" xfId="2001" xr:uid="{2F758906-3B52-4E3B-BDE2-C699980FBDA0}"/>
    <cellStyle name="Moneda [0] 3 5 2 4 3" xfId="675" xr:uid="{00000000-0005-0000-0000-0000A2020000}"/>
    <cellStyle name="Moneda [0] 3 5 2 4 3 2" xfId="2002" xr:uid="{CD01D906-6A01-44EB-AB7F-AD7B8CE2938E}"/>
    <cellStyle name="Moneda [0] 3 5 2 4 4" xfId="2000" xr:uid="{DC4C39A8-9F2E-4909-A8D1-ED10460FBB3C}"/>
    <cellStyle name="Moneda [0] 3 5 2 5" xfId="676" xr:uid="{00000000-0005-0000-0000-0000A3020000}"/>
    <cellStyle name="Moneda [0] 3 5 2 5 2" xfId="2003" xr:uid="{C3F075F3-E988-4CF8-B3A4-FB2BEA6EF349}"/>
    <cellStyle name="Moneda [0] 3 5 2 6" xfId="677" xr:uid="{00000000-0005-0000-0000-0000A4020000}"/>
    <cellStyle name="Moneda [0] 3 5 2 6 2" xfId="2004" xr:uid="{03C2F2D2-E3F9-4A22-A858-C90D15DEEF93}"/>
    <cellStyle name="Moneda [0] 3 5 2 7" xfId="1981" xr:uid="{9FC2269A-42A5-4E6E-BCE7-8181CF527926}"/>
    <cellStyle name="Moneda [0] 3 5 3" xfId="678" xr:uid="{00000000-0005-0000-0000-0000A5020000}"/>
    <cellStyle name="Moneda [0] 3 5 3 2" xfId="679" xr:uid="{00000000-0005-0000-0000-0000A6020000}"/>
    <cellStyle name="Moneda [0] 3 5 3 2 2" xfId="680" xr:uid="{00000000-0005-0000-0000-0000A7020000}"/>
    <cellStyle name="Moneda [0] 3 5 3 2 2 2" xfId="681" xr:uid="{00000000-0005-0000-0000-0000A8020000}"/>
    <cellStyle name="Moneda [0] 3 5 3 2 2 2 2" xfId="2008" xr:uid="{EDA2087F-EC20-4791-A60C-586C5695D1DE}"/>
    <cellStyle name="Moneda [0] 3 5 3 2 2 3" xfId="682" xr:uid="{00000000-0005-0000-0000-0000A9020000}"/>
    <cellStyle name="Moneda [0] 3 5 3 2 2 3 2" xfId="2009" xr:uid="{F376584C-2918-4BE2-AF13-28C852D31330}"/>
    <cellStyle name="Moneda [0] 3 5 3 2 2 4" xfId="2007" xr:uid="{21E52DFB-F584-4DB8-8D6E-16A5CAE883C7}"/>
    <cellStyle name="Moneda [0] 3 5 3 2 3" xfId="683" xr:uid="{00000000-0005-0000-0000-0000AA020000}"/>
    <cellStyle name="Moneda [0] 3 5 3 2 3 2" xfId="2010" xr:uid="{DFD9B08E-230C-4EF9-8461-F97163C970C1}"/>
    <cellStyle name="Moneda [0] 3 5 3 2 4" xfId="684" xr:uid="{00000000-0005-0000-0000-0000AB020000}"/>
    <cellStyle name="Moneda [0] 3 5 3 2 4 2" xfId="2011" xr:uid="{A40E7CD2-6C6D-4F7B-842C-143E616D793B}"/>
    <cellStyle name="Moneda [0] 3 5 3 2 5" xfId="2006" xr:uid="{77814984-B48A-4535-82BD-16E1D4AE8F95}"/>
    <cellStyle name="Moneda [0] 3 5 3 3" xfId="685" xr:uid="{00000000-0005-0000-0000-0000AC020000}"/>
    <cellStyle name="Moneda [0] 3 5 3 3 2" xfId="686" xr:uid="{00000000-0005-0000-0000-0000AD020000}"/>
    <cellStyle name="Moneda [0] 3 5 3 3 2 2" xfId="2013" xr:uid="{F3FA0164-865E-4982-A54C-385973D4CDA4}"/>
    <cellStyle name="Moneda [0] 3 5 3 3 3" xfId="687" xr:uid="{00000000-0005-0000-0000-0000AE020000}"/>
    <cellStyle name="Moneda [0] 3 5 3 3 3 2" xfId="2014" xr:uid="{E235F9CB-A555-4F32-9B95-5312D4FF8D1E}"/>
    <cellStyle name="Moneda [0] 3 5 3 3 4" xfId="2012" xr:uid="{DA842F31-8FF9-4351-B628-820C51A45419}"/>
    <cellStyle name="Moneda [0] 3 5 3 4" xfId="688" xr:uid="{00000000-0005-0000-0000-0000AF020000}"/>
    <cellStyle name="Moneda [0] 3 5 3 4 2" xfId="2015" xr:uid="{44928C45-7CE6-4BA6-8A89-CB00A0849014}"/>
    <cellStyle name="Moneda [0] 3 5 3 5" xfId="689" xr:uid="{00000000-0005-0000-0000-0000B0020000}"/>
    <cellStyle name="Moneda [0] 3 5 3 5 2" xfId="2016" xr:uid="{D93C2CE9-C4B0-4DBA-8BD2-3A7DA8314D44}"/>
    <cellStyle name="Moneda [0] 3 5 3 6" xfId="2005" xr:uid="{AE09D039-8FCC-4038-95DB-E64456B68C1D}"/>
    <cellStyle name="Moneda [0] 3 5 4" xfId="690" xr:uid="{00000000-0005-0000-0000-0000B1020000}"/>
    <cellStyle name="Moneda [0] 3 5 4 2" xfId="691" xr:uid="{00000000-0005-0000-0000-0000B2020000}"/>
    <cellStyle name="Moneda [0] 3 5 4 2 2" xfId="692" xr:uid="{00000000-0005-0000-0000-0000B3020000}"/>
    <cellStyle name="Moneda [0] 3 5 4 2 2 2" xfId="2019" xr:uid="{4E4D2836-2FD3-469F-81DF-75B49A1C45FD}"/>
    <cellStyle name="Moneda [0] 3 5 4 2 3" xfId="693" xr:uid="{00000000-0005-0000-0000-0000B4020000}"/>
    <cellStyle name="Moneda [0] 3 5 4 2 3 2" xfId="2020" xr:uid="{0E623BBC-05A1-4906-81CE-54F2E1C4E181}"/>
    <cellStyle name="Moneda [0] 3 5 4 2 4" xfId="2018" xr:uid="{4232E811-1C38-4881-B322-811CDFB66557}"/>
    <cellStyle name="Moneda [0] 3 5 4 3" xfId="694" xr:uid="{00000000-0005-0000-0000-0000B5020000}"/>
    <cellStyle name="Moneda [0] 3 5 4 3 2" xfId="2021" xr:uid="{57E6B67F-D70F-4D79-AA7A-6DC446EE6217}"/>
    <cellStyle name="Moneda [0] 3 5 4 4" xfId="695" xr:uid="{00000000-0005-0000-0000-0000B6020000}"/>
    <cellStyle name="Moneda [0] 3 5 4 4 2" xfId="2022" xr:uid="{6C7AC1C7-00E8-4CD9-BE2E-FB49A7FD34BD}"/>
    <cellStyle name="Moneda [0] 3 5 4 5" xfId="2017" xr:uid="{2501FF4E-BCFC-47E6-B037-ED52D865515B}"/>
    <cellStyle name="Moneda [0] 3 5 5" xfId="696" xr:uid="{00000000-0005-0000-0000-0000B7020000}"/>
    <cellStyle name="Moneda [0] 3 5 5 2" xfId="697" xr:uid="{00000000-0005-0000-0000-0000B8020000}"/>
    <cellStyle name="Moneda [0] 3 5 5 2 2" xfId="2024" xr:uid="{8FBEA527-05BD-4F92-A106-C43C18A94AED}"/>
    <cellStyle name="Moneda [0] 3 5 5 3" xfId="698" xr:uid="{00000000-0005-0000-0000-0000B9020000}"/>
    <cellStyle name="Moneda [0] 3 5 5 3 2" xfId="2025" xr:uid="{5C8FCDC3-9F91-44AF-BC92-724A44D78A5C}"/>
    <cellStyle name="Moneda [0] 3 5 5 4" xfId="2023" xr:uid="{FF4B81E3-8525-4A1C-815D-26EE9885FD24}"/>
    <cellStyle name="Moneda [0] 3 5 6" xfId="699" xr:uid="{00000000-0005-0000-0000-0000BA020000}"/>
    <cellStyle name="Moneda [0] 3 5 6 2" xfId="2026" xr:uid="{06446F2C-FF20-4C43-B94C-7343C0DDFD32}"/>
    <cellStyle name="Moneda [0] 3 5 7" xfId="700" xr:uid="{00000000-0005-0000-0000-0000BB020000}"/>
    <cellStyle name="Moneda [0] 3 5 7 2" xfId="2027" xr:uid="{9739C9A0-D707-495A-8F6C-170DFF5917EF}"/>
    <cellStyle name="Moneda [0] 3 5 8" xfId="1980" xr:uid="{5E8807BD-DCCB-4DC0-8B8A-7E4A71642D0A}"/>
    <cellStyle name="Moneda [0] 3 6" xfId="701" xr:uid="{00000000-0005-0000-0000-0000BC020000}"/>
    <cellStyle name="Moneda [0] 3 6 2" xfId="702" xr:uid="{00000000-0005-0000-0000-0000BD020000}"/>
    <cellStyle name="Moneda [0] 3 6 2 2" xfId="703" xr:uid="{00000000-0005-0000-0000-0000BE020000}"/>
    <cellStyle name="Moneda [0] 3 6 2 2 2" xfId="704" xr:uid="{00000000-0005-0000-0000-0000BF020000}"/>
    <cellStyle name="Moneda [0] 3 6 2 2 2 2" xfId="705" xr:uid="{00000000-0005-0000-0000-0000C0020000}"/>
    <cellStyle name="Moneda [0] 3 6 2 2 2 2 2" xfId="2032" xr:uid="{B9C41FD0-0151-415A-83B7-CBE8433216F3}"/>
    <cellStyle name="Moneda [0] 3 6 2 2 2 3" xfId="706" xr:uid="{00000000-0005-0000-0000-0000C1020000}"/>
    <cellStyle name="Moneda [0] 3 6 2 2 2 3 2" xfId="2033" xr:uid="{A08B4831-15CA-4B09-8DEE-2BAA33C6CCEC}"/>
    <cellStyle name="Moneda [0] 3 6 2 2 2 4" xfId="2031" xr:uid="{DF1F3BFA-8A83-4630-B7D3-077381BB8A1E}"/>
    <cellStyle name="Moneda [0] 3 6 2 2 3" xfId="707" xr:uid="{00000000-0005-0000-0000-0000C2020000}"/>
    <cellStyle name="Moneda [0] 3 6 2 2 3 2" xfId="2034" xr:uid="{CBCD7379-B903-433E-8426-8175F71771BD}"/>
    <cellStyle name="Moneda [0] 3 6 2 2 4" xfId="708" xr:uid="{00000000-0005-0000-0000-0000C3020000}"/>
    <cellStyle name="Moneda [0] 3 6 2 2 4 2" xfId="2035" xr:uid="{6CD85AB6-1EAB-4675-9A41-7E280BA539B4}"/>
    <cellStyle name="Moneda [0] 3 6 2 2 5" xfId="2030" xr:uid="{456C8FF9-E449-446D-A1B7-709A788FC06C}"/>
    <cellStyle name="Moneda [0] 3 6 2 3" xfId="709" xr:uid="{00000000-0005-0000-0000-0000C4020000}"/>
    <cellStyle name="Moneda [0] 3 6 2 3 2" xfId="710" xr:uid="{00000000-0005-0000-0000-0000C5020000}"/>
    <cellStyle name="Moneda [0] 3 6 2 3 2 2" xfId="2037" xr:uid="{83BA0406-8D83-4449-98F4-1B2566CA731E}"/>
    <cellStyle name="Moneda [0] 3 6 2 3 3" xfId="711" xr:uid="{00000000-0005-0000-0000-0000C6020000}"/>
    <cellStyle name="Moneda [0] 3 6 2 3 3 2" xfId="2038" xr:uid="{8B7ED9F8-4EB4-46AD-9C7F-550E4C5B1DBF}"/>
    <cellStyle name="Moneda [0] 3 6 2 3 4" xfId="2036" xr:uid="{4E101AC0-D89C-4F9A-B91C-24711D35CA0F}"/>
    <cellStyle name="Moneda [0] 3 6 2 4" xfId="712" xr:uid="{00000000-0005-0000-0000-0000C7020000}"/>
    <cellStyle name="Moneda [0] 3 6 2 4 2" xfId="2039" xr:uid="{3F9B73E7-FD67-44E6-AFED-2534BCF9BB2A}"/>
    <cellStyle name="Moneda [0] 3 6 2 5" xfId="713" xr:uid="{00000000-0005-0000-0000-0000C8020000}"/>
    <cellStyle name="Moneda [0] 3 6 2 5 2" xfId="2040" xr:uid="{7C46CE4B-C34D-4529-BE4D-E72372F16DF3}"/>
    <cellStyle name="Moneda [0] 3 6 2 6" xfId="2029" xr:uid="{061AA934-20AF-4010-B8A3-E052FB56DE45}"/>
    <cellStyle name="Moneda [0] 3 6 3" xfId="714" xr:uid="{00000000-0005-0000-0000-0000C9020000}"/>
    <cellStyle name="Moneda [0] 3 6 3 2" xfId="715" xr:uid="{00000000-0005-0000-0000-0000CA020000}"/>
    <cellStyle name="Moneda [0] 3 6 3 2 2" xfId="716" xr:uid="{00000000-0005-0000-0000-0000CB020000}"/>
    <cellStyle name="Moneda [0] 3 6 3 2 2 2" xfId="2043" xr:uid="{02583BBF-F484-4350-979D-B470123FCED5}"/>
    <cellStyle name="Moneda [0] 3 6 3 2 3" xfId="717" xr:uid="{00000000-0005-0000-0000-0000CC020000}"/>
    <cellStyle name="Moneda [0] 3 6 3 2 3 2" xfId="2044" xr:uid="{B3458B3B-E6DF-4551-B2C3-E96DD43D8C73}"/>
    <cellStyle name="Moneda [0] 3 6 3 2 4" xfId="2042" xr:uid="{5D247930-1DBA-4BF2-A17D-E2755D9AE97B}"/>
    <cellStyle name="Moneda [0] 3 6 3 3" xfId="718" xr:uid="{00000000-0005-0000-0000-0000CD020000}"/>
    <cellStyle name="Moneda [0] 3 6 3 3 2" xfId="2045" xr:uid="{C7946E21-A1C4-477D-AA02-AF4E5D9752CF}"/>
    <cellStyle name="Moneda [0] 3 6 3 4" xfId="719" xr:uid="{00000000-0005-0000-0000-0000CE020000}"/>
    <cellStyle name="Moneda [0] 3 6 3 4 2" xfId="2046" xr:uid="{012E9686-65AA-4A97-9D88-AF24AD25F4F5}"/>
    <cellStyle name="Moneda [0] 3 6 3 5" xfId="2041" xr:uid="{7E353820-988F-493B-8D1B-9122122FB3F8}"/>
    <cellStyle name="Moneda [0] 3 6 4" xfId="720" xr:uid="{00000000-0005-0000-0000-0000CF020000}"/>
    <cellStyle name="Moneda [0] 3 6 4 2" xfId="721" xr:uid="{00000000-0005-0000-0000-0000D0020000}"/>
    <cellStyle name="Moneda [0] 3 6 4 2 2" xfId="2048" xr:uid="{4621AB9B-B1D1-4BDC-9E92-672ABFA44108}"/>
    <cellStyle name="Moneda [0] 3 6 4 3" xfId="722" xr:uid="{00000000-0005-0000-0000-0000D1020000}"/>
    <cellStyle name="Moneda [0] 3 6 4 3 2" xfId="2049" xr:uid="{653E1635-7610-465B-AA03-7402F02B33C4}"/>
    <cellStyle name="Moneda [0] 3 6 4 4" xfId="2047" xr:uid="{0B27934B-1924-4DD0-BFEA-A725B3798D1F}"/>
    <cellStyle name="Moneda [0] 3 6 5" xfId="723" xr:uid="{00000000-0005-0000-0000-0000D2020000}"/>
    <cellStyle name="Moneda [0] 3 6 5 2" xfId="2050" xr:uid="{F21357A4-3DC9-4E92-8EB4-A26F830349C0}"/>
    <cellStyle name="Moneda [0] 3 6 6" xfId="724" xr:uid="{00000000-0005-0000-0000-0000D3020000}"/>
    <cellStyle name="Moneda [0] 3 6 6 2" xfId="2051" xr:uid="{4C1CACC3-D042-40D0-8923-D0FB80CE2166}"/>
    <cellStyle name="Moneda [0] 3 6 7" xfId="2028" xr:uid="{6EAA1A85-E246-413A-9C58-FBB584A8F70C}"/>
    <cellStyle name="Moneda [0] 3 7" xfId="725" xr:uid="{00000000-0005-0000-0000-0000D4020000}"/>
    <cellStyle name="Moneda [0] 3 7 2" xfId="726" xr:uid="{00000000-0005-0000-0000-0000D5020000}"/>
    <cellStyle name="Moneda [0] 3 7 2 2" xfId="727" xr:uid="{00000000-0005-0000-0000-0000D6020000}"/>
    <cellStyle name="Moneda [0] 3 7 2 2 2" xfId="728" xr:uid="{00000000-0005-0000-0000-0000D7020000}"/>
    <cellStyle name="Moneda [0] 3 7 2 2 2 2" xfId="2055" xr:uid="{AC9F21F6-C61D-4C3A-A41D-EA2DCF0A0B18}"/>
    <cellStyle name="Moneda [0] 3 7 2 2 3" xfId="729" xr:uid="{00000000-0005-0000-0000-0000D8020000}"/>
    <cellStyle name="Moneda [0] 3 7 2 2 3 2" xfId="2056" xr:uid="{DB2108E0-7EB1-4D6C-9E4A-385023E9B139}"/>
    <cellStyle name="Moneda [0] 3 7 2 2 4" xfId="2054" xr:uid="{2302B12E-0887-4795-96BC-8FB6F39CB588}"/>
    <cellStyle name="Moneda [0] 3 7 2 3" xfId="730" xr:uid="{00000000-0005-0000-0000-0000D9020000}"/>
    <cellStyle name="Moneda [0] 3 7 2 3 2" xfId="2057" xr:uid="{78483DB4-B174-4A43-8653-D2ADF5A74E29}"/>
    <cellStyle name="Moneda [0] 3 7 2 4" xfId="731" xr:uid="{00000000-0005-0000-0000-0000DA020000}"/>
    <cellStyle name="Moneda [0] 3 7 2 4 2" xfId="2058" xr:uid="{61878576-3B3C-48DB-975C-08E7A643A3BC}"/>
    <cellStyle name="Moneda [0] 3 7 2 5" xfId="2053" xr:uid="{4F3DD777-E270-4FDD-8318-390D7EC3D703}"/>
    <cellStyle name="Moneda [0] 3 7 3" xfId="732" xr:uid="{00000000-0005-0000-0000-0000DB020000}"/>
    <cellStyle name="Moneda [0] 3 7 3 2" xfId="733" xr:uid="{00000000-0005-0000-0000-0000DC020000}"/>
    <cellStyle name="Moneda [0] 3 7 3 2 2" xfId="2060" xr:uid="{53B7767C-DF44-493D-A672-075D371CC84F}"/>
    <cellStyle name="Moneda [0] 3 7 3 3" xfId="734" xr:uid="{00000000-0005-0000-0000-0000DD020000}"/>
    <cellStyle name="Moneda [0] 3 7 3 3 2" xfId="2061" xr:uid="{A74D2E2C-7603-4DE5-B4B5-21D3A7F52947}"/>
    <cellStyle name="Moneda [0] 3 7 3 4" xfId="2059" xr:uid="{F46EB77E-2CD2-4CF6-8F9C-D03A7C89533B}"/>
    <cellStyle name="Moneda [0] 3 7 4" xfId="735" xr:uid="{00000000-0005-0000-0000-0000DE020000}"/>
    <cellStyle name="Moneda [0] 3 7 4 2" xfId="2062" xr:uid="{EC2AD50C-0D0E-4471-B646-279F257E6246}"/>
    <cellStyle name="Moneda [0] 3 7 5" xfId="736" xr:uid="{00000000-0005-0000-0000-0000DF020000}"/>
    <cellStyle name="Moneda [0] 3 7 5 2" xfId="2063" xr:uid="{D6A306D0-8E6A-4B31-BA19-E386259D7AA6}"/>
    <cellStyle name="Moneda [0] 3 7 6" xfId="2052" xr:uid="{B8CFBBBB-434A-44FC-9904-D3DAC8B7FF1F}"/>
    <cellStyle name="Moneda [0] 3 8" xfId="737" xr:uid="{00000000-0005-0000-0000-0000E0020000}"/>
    <cellStyle name="Moneda [0] 3 8 2" xfId="738" xr:uid="{00000000-0005-0000-0000-0000E1020000}"/>
    <cellStyle name="Moneda [0] 3 8 2 2" xfId="739" xr:uid="{00000000-0005-0000-0000-0000E2020000}"/>
    <cellStyle name="Moneda [0] 3 8 2 2 2" xfId="2066" xr:uid="{B491B1EE-5BA8-4E34-9E8B-616A92EE44D1}"/>
    <cellStyle name="Moneda [0] 3 8 2 3" xfId="740" xr:uid="{00000000-0005-0000-0000-0000E3020000}"/>
    <cellStyle name="Moneda [0] 3 8 2 3 2" xfId="2067" xr:uid="{C2F73748-824F-47BE-97A5-2BA6F39CC6F9}"/>
    <cellStyle name="Moneda [0] 3 8 2 4" xfId="2065" xr:uid="{B71787FB-6F7E-4F6B-B6BF-2EFB9AA15363}"/>
    <cellStyle name="Moneda [0] 3 8 3" xfId="741" xr:uid="{00000000-0005-0000-0000-0000E4020000}"/>
    <cellStyle name="Moneda [0] 3 8 3 2" xfId="2068" xr:uid="{09692D52-926A-4FAB-942D-1AACBAA52226}"/>
    <cellStyle name="Moneda [0] 3 8 4" xfId="742" xr:uid="{00000000-0005-0000-0000-0000E5020000}"/>
    <cellStyle name="Moneda [0] 3 8 4 2" xfId="2069" xr:uid="{D41CFBF7-CA47-4717-A159-98A9ED79068F}"/>
    <cellStyle name="Moneda [0] 3 8 5" xfId="2064" xr:uid="{7C2D6F8C-E241-41E7-BDEE-C416D2D8A5A1}"/>
    <cellStyle name="Moneda [0] 3 9" xfId="743" xr:uid="{00000000-0005-0000-0000-0000E6020000}"/>
    <cellStyle name="Moneda [0] 3 9 2" xfId="744" xr:uid="{00000000-0005-0000-0000-0000E7020000}"/>
    <cellStyle name="Moneda [0] 3 9 2 2" xfId="2071" xr:uid="{7156E605-F48E-4AC0-8F46-80410AEB6B17}"/>
    <cellStyle name="Moneda [0] 3 9 3" xfId="745" xr:uid="{00000000-0005-0000-0000-0000E8020000}"/>
    <cellStyle name="Moneda [0] 3 9 3 2" xfId="2072" xr:uid="{AB637226-6D02-4C8E-99AA-43A49DCF086D}"/>
    <cellStyle name="Moneda [0] 3 9 4" xfId="2070" xr:uid="{01077A06-3128-4364-8AB8-B60331FBD6E9}"/>
    <cellStyle name="Moneda [0] 4" xfId="746" xr:uid="{00000000-0005-0000-0000-0000E9020000}"/>
    <cellStyle name="Moneda [0] 4 2" xfId="747" xr:uid="{00000000-0005-0000-0000-0000EA020000}"/>
    <cellStyle name="Moneda [0] 4 2 2" xfId="748" xr:uid="{00000000-0005-0000-0000-0000EB020000}"/>
    <cellStyle name="Moneda [0] 4 2 2 2" xfId="749" xr:uid="{00000000-0005-0000-0000-0000EC020000}"/>
    <cellStyle name="Moneda [0] 4 2 2 2 2" xfId="2076" xr:uid="{9B761B17-44C7-41CF-B413-C9C10481099D}"/>
    <cellStyle name="Moneda [0] 4 2 2 3" xfId="750" xr:uid="{00000000-0005-0000-0000-0000ED020000}"/>
    <cellStyle name="Moneda [0] 4 2 2 3 2" xfId="2077" xr:uid="{4FDA9FBC-ED26-4736-B21C-5C82CD81E3B6}"/>
    <cellStyle name="Moneda [0] 4 2 2 4" xfId="2075" xr:uid="{0D4FB2DB-F7C2-4C45-8D12-5A3B31FDE994}"/>
    <cellStyle name="Moneda [0] 4 2 3" xfId="751" xr:uid="{00000000-0005-0000-0000-0000EE020000}"/>
    <cellStyle name="Moneda [0] 4 2 3 2" xfId="2078" xr:uid="{CB5B48C8-2E75-4567-91A4-1AE7C9564DEC}"/>
    <cellStyle name="Moneda [0] 4 2 4" xfId="752" xr:uid="{00000000-0005-0000-0000-0000EF020000}"/>
    <cellStyle name="Moneda [0] 4 2 4 2" xfId="2079" xr:uid="{277A7E21-DA85-4F4C-9467-25BAB0C67F6F}"/>
    <cellStyle name="Moneda [0] 4 2 5" xfId="2074" xr:uid="{E8861C72-93EA-4D37-8134-63CB989741BE}"/>
    <cellStyle name="Moneda [0] 4 3" xfId="753" xr:uid="{00000000-0005-0000-0000-0000F0020000}"/>
    <cellStyle name="Moneda [0] 4 3 2" xfId="754" xr:uid="{00000000-0005-0000-0000-0000F1020000}"/>
    <cellStyle name="Moneda [0] 4 3 2 2" xfId="2081" xr:uid="{DD4A6F51-BA73-4194-8405-2C8B83C339DF}"/>
    <cellStyle name="Moneda [0] 4 3 3" xfId="755" xr:uid="{00000000-0005-0000-0000-0000F2020000}"/>
    <cellStyle name="Moneda [0] 4 3 3 2" xfId="2082" xr:uid="{A4B80801-B5C8-48E7-B7FB-3392B6407FEA}"/>
    <cellStyle name="Moneda [0] 4 3 4" xfId="2080" xr:uid="{9569FCAD-824F-4010-A96B-F615E44AFB80}"/>
    <cellStyle name="Moneda [0] 4 4" xfId="756" xr:uid="{00000000-0005-0000-0000-0000F3020000}"/>
    <cellStyle name="Moneda [0] 4 4 2" xfId="757" xr:uid="{00000000-0005-0000-0000-0000F4020000}"/>
    <cellStyle name="Moneda [0] 4 4 2 2" xfId="2084" xr:uid="{9CC27087-75B1-4D97-8076-5BFC8575B731}"/>
    <cellStyle name="Moneda [0] 4 4 3" xfId="758" xr:uid="{00000000-0005-0000-0000-0000F5020000}"/>
    <cellStyle name="Moneda [0] 4 4 3 2" xfId="2085" xr:uid="{56D6048B-6938-4D1E-BF63-8E60A56E3394}"/>
    <cellStyle name="Moneda [0] 4 4 4" xfId="2083" xr:uid="{B503483A-ECBE-4003-BDA2-BEDDBB8D6C51}"/>
    <cellStyle name="Moneda [0] 4 5" xfId="759" xr:uid="{00000000-0005-0000-0000-0000F6020000}"/>
    <cellStyle name="Moneda [0] 4 5 2" xfId="2086" xr:uid="{E73945BF-BCDA-4347-BB39-075188B5007D}"/>
    <cellStyle name="Moneda [0] 4 6" xfId="760" xr:uid="{00000000-0005-0000-0000-0000F7020000}"/>
    <cellStyle name="Moneda [0] 4 6 2" xfId="2087" xr:uid="{B59BE55E-4958-47AC-86A9-3733B54738A9}"/>
    <cellStyle name="Moneda [0] 4 7" xfId="2073" xr:uid="{713E06A1-BFAA-49F6-9264-9E6EB5288816}"/>
    <cellStyle name="Nagłówek 1 2" xfId="761" xr:uid="{00000000-0005-0000-0000-0000F8020000}"/>
    <cellStyle name="Nagłówek 1 3" xfId="762" xr:uid="{00000000-0005-0000-0000-0000F9020000}"/>
    <cellStyle name="Nagłówek 1 4" xfId="763" xr:uid="{00000000-0005-0000-0000-0000FA020000}"/>
    <cellStyle name="Nagłówek 1 5" xfId="764" xr:uid="{00000000-0005-0000-0000-0000FB020000}"/>
    <cellStyle name="Nagłówek 1 6" xfId="765" xr:uid="{00000000-0005-0000-0000-0000FC020000}"/>
    <cellStyle name="Nagłówek 1 7" xfId="766" xr:uid="{00000000-0005-0000-0000-0000FD020000}"/>
    <cellStyle name="Nagłówek 1 8" xfId="767" xr:uid="{00000000-0005-0000-0000-0000FE020000}"/>
    <cellStyle name="Nagłówek 2 2" xfId="768" xr:uid="{00000000-0005-0000-0000-0000FF020000}"/>
    <cellStyle name="Nagłówek 2 3" xfId="769" xr:uid="{00000000-0005-0000-0000-000000030000}"/>
    <cellStyle name="Nagłówek 2 4" xfId="770" xr:uid="{00000000-0005-0000-0000-000001030000}"/>
    <cellStyle name="Nagłówek 2 5" xfId="771" xr:uid="{00000000-0005-0000-0000-000002030000}"/>
    <cellStyle name="Nagłówek 2 6" xfId="772" xr:uid="{00000000-0005-0000-0000-000003030000}"/>
    <cellStyle name="Nagłówek 2 7" xfId="773" xr:uid="{00000000-0005-0000-0000-000004030000}"/>
    <cellStyle name="Nagłówek 2 8" xfId="774" xr:uid="{00000000-0005-0000-0000-000005030000}"/>
    <cellStyle name="Nagłówek 3 2" xfId="775" xr:uid="{00000000-0005-0000-0000-000006030000}"/>
    <cellStyle name="Nagłówek 3 3" xfId="776" xr:uid="{00000000-0005-0000-0000-000007030000}"/>
    <cellStyle name="Nagłówek 3 4" xfId="777" xr:uid="{00000000-0005-0000-0000-000008030000}"/>
    <cellStyle name="Nagłówek 3 5" xfId="778" xr:uid="{00000000-0005-0000-0000-000009030000}"/>
    <cellStyle name="Nagłówek 3 6" xfId="779" xr:uid="{00000000-0005-0000-0000-00000A030000}"/>
    <cellStyle name="Nagłówek 3 7" xfId="780" xr:uid="{00000000-0005-0000-0000-00000B030000}"/>
    <cellStyle name="Nagłówek 3 8" xfId="781" xr:uid="{00000000-0005-0000-0000-00000C030000}"/>
    <cellStyle name="Nagłówek 4 2" xfId="782" xr:uid="{00000000-0005-0000-0000-00000D030000}"/>
    <cellStyle name="Nagłówek 4 3" xfId="783" xr:uid="{00000000-0005-0000-0000-00000E030000}"/>
    <cellStyle name="Nagłówek 4 4" xfId="784" xr:uid="{00000000-0005-0000-0000-00000F030000}"/>
    <cellStyle name="Nagłówek 4 5" xfId="785" xr:uid="{00000000-0005-0000-0000-000010030000}"/>
    <cellStyle name="Nagłówek 4 6" xfId="786" xr:uid="{00000000-0005-0000-0000-000011030000}"/>
    <cellStyle name="Nagłówek 4 7" xfId="787" xr:uid="{00000000-0005-0000-0000-000012030000}"/>
    <cellStyle name="Nagłówek 4 8" xfId="788" xr:uid="{00000000-0005-0000-0000-000013030000}"/>
    <cellStyle name="Neutral 2" xfId="789" xr:uid="{00000000-0005-0000-0000-000014030000}"/>
    <cellStyle name="Neutralne 2" xfId="790" xr:uid="{00000000-0005-0000-0000-000015030000}"/>
    <cellStyle name="Neutralne 3" xfId="791" xr:uid="{00000000-0005-0000-0000-000016030000}"/>
    <cellStyle name="Neutralne 4" xfId="792" xr:uid="{00000000-0005-0000-0000-000017030000}"/>
    <cellStyle name="Neutralne 5" xfId="793" xr:uid="{00000000-0005-0000-0000-000018030000}"/>
    <cellStyle name="Neutralne 6" xfId="794" xr:uid="{00000000-0005-0000-0000-000019030000}"/>
    <cellStyle name="Neutralne 7" xfId="795" xr:uid="{00000000-0005-0000-0000-00001A030000}"/>
    <cellStyle name="Neutralne 8" xfId="796" xr:uid="{00000000-0005-0000-0000-00001B030000}"/>
    <cellStyle name="None" xfId="797" xr:uid="{00000000-0005-0000-0000-00001C030000}"/>
    <cellStyle name="Normal - Style1" xfId="798" xr:uid="{00000000-0005-0000-0000-00001D030000}"/>
    <cellStyle name="Normal 11" xfId="799" xr:uid="{00000000-0005-0000-0000-00001E030000}"/>
    <cellStyle name="Normal 11 2" xfId="800" xr:uid="{00000000-0005-0000-0000-00001F030000}"/>
    <cellStyle name="Normal 11 2 2" xfId="801" xr:uid="{00000000-0005-0000-0000-000020030000}"/>
    <cellStyle name="Normal 11 2 2 2" xfId="802" xr:uid="{00000000-0005-0000-0000-000021030000}"/>
    <cellStyle name="Normal 11 2 2 2 2" xfId="2091" xr:uid="{677DB547-882C-4993-80FB-3C06293996B4}"/>
    <cellStyle name="Normal 11 2 2 3" xfId="803" xr:uid="{00000000-0005-0000-0000-000022030000}"/>
    <cellStyle name="Normal 11 2 2 3 2" xfId="2092" xr:uid="{046B8D28-CC20-4283-9599-FFD29B7CDBD5}"/>
    <cellStyle name="Normal 11 2 2 4" xfId="2090" xr:uid="{CE0A4277-B578-40A2-890A-2196B4C81DFF}"/>
    <cellStyle name="Normal 11 2 3" xfId="804" xr:uid="{00000000-0005-0000-0000-000023030000}"/>
    <cellStyle name="Normal 11 2 3 2" xfId="2093" xr:uid="{FCD5A393-C590-4B2A-ACD5-A4CDCF649125}"/>
    <cellStyle name="Normal 11 2 4" xfId="805" xr:uid="{00000000-0005-0000-0000-000024030000}"/>
    <cellStyle name="Normal 11 2 4 2" xfId="2094" xr:uid="{E18179B6-3098-4A17-9E2F-D7E2F4F80A5A}"/>
    <cellStyle name="Normal 11 2 5" xfId="2089" xr:uid="{93BCAF93-DFA3-447F-8AA2-9E63B9772CD0}"/>
    <cellStyle name="Normal 11 3" xfId="806" xr:uid="{00000000-0005-0000-0000-000025030000}"/>
    <cellStyle name="Normal 11 3 2" xfId="807" xr:uid="{00000000-0005-0000-0000-000026030000}"/>
    <cellStyle name="Normal 11 3 2 2" xfId="2096" xr:uid="{2B0678DC-B30B-4B03-B419-14365BF1DC7E}"/>
    <cellStyle name="Normal 11 3 3" xfId="808" xr:uid="{00000000-0005-0000-0000-000027030000}"/>
    <cellStyle name="Normal 11 3 3 2" xfId="2097" xr:uid="{03DEC19C-B203-4CF0-A7F8-89226344B386}"/>
    <cellStyle name="Normal 11 3 4" xfId="2095" xr:uid="{2F820E0D-F794-4B9C-855D-E38EF7152BE6}"/>
    <cellStyle name="Normal 11 4" xfId="809" xr:uid="{00000000-0005-0000-0000-000028030000}"/>
    <cellStyle name="Normal 11 4 2" xfId="810" xr:uid="{00000000-0005-0000-0000-000029030000}"/>
    <cellStyle name="Normal 11 4 2 2" xfId="2099" xr:uid="{B0D8CD0E-DE6E-4F08-B5BA-1FDCB7ABFB84}"/>
    <cellStyle name="Normal 11 4 3" xfId="811" xr:uid="{00000000-0005-0000-0000-00002A030000}"/>
    <cellStyle name="Normal 11 4 3 2" xfId="2100" xr:uid="{99AF6B54-593F-4FD7-B534-384F4C774861}"/>
    <cellStyle name="Normal 11 4 4" xfId="2098" xr:uid="{E8F38079-026E-4F6D-9BAA-344F0D7E4BDD}"/>
    <cellStyle name="Normal 11 5" xfId="812" xr:uid="{00000000-0005-0000-0000-00002B030000}"/>
    <cellStyle name="Normal 11 5 2" xfId="2101" xr:uid="{0AE3CE85-774D-41A0-8C27-7D56C3E6F0DE}"/>
    <cellStyle name="Normal 11 6" xfId="813" xr:uid="{00000000-0005-0000-0000-00002C030000}"/>
    <cellStyle name="Normal 11 6 2" xfId="2102" xr:uid="{B33023E5-7879-4BEE-A41A-2EC20A2F26BA}"/>
    <cellStyle name="Normal 11 7" xfId="2088" xr:uid="{B14A588D-CAE0-4F23-B5D4-F8EB4721C495}"/>
    <cellStyle name="Normal 12" xfId="814" xr:uid="{00000000-0005-0000-0000-00002D030000}"/>
    <cellStyle name="Normal 12 2" xfId="815" xr:uid="{00000000-0005-0000-0000-00002E030000}"/>
    <cellStyle name="Normal 12 2 2" xfId="816" xr:uid="{00000000-0005-0000-0000-00002F030000}"/>
    <cellStyle name="Normal 12 2 2 2" xfId="817" xr:uid="{00000000-0005-0000-0000-000030030000}"/>
    <cellStyle name="Normal 12 2 2 2 2" xfId="2106" xr:uid="{509AE8FC-5DBF-4E06-91C8-F074C939481A}"/>
    <cellStyle name="Normal 12 2 2 3" xfId="818" xr:uid="{00000000-0005-0000-0000-000031030000}"/>
    <cellStyle name="Normal 12 2 2 3 2" xfId="2107" xr:uid="{65F48648-5C8B-498C-9390-E353AB2C53A5}"/>
    <cellStyle name="Normal 12 2 2 4" xfId="2105" xr:uid="{22254491-04DD-4DC7-BAB7-607FC66452BB}"/>
    <cellStyle name="Normal 12 2 3" xfId="819" xr:uid="{00000000-0005-0000-0000-000032030000}"/>
    <cellStyle name="Normal 12 2 3 2" xfId="2108" xr:uid="{546FB560-E909-400F-A358-598DC2B6658C}"/>
    <cellStyle name="Normal 12 2 4" xfId="820" xr:uid="{00000000-0005-0000-0000-000033030000}"/>
    <cellStyle name="Normal 12 2 4 2" xfId="2109" xr:uid="{5320BADA-95B4-4065-944D-2B3C851BBACA}"/>
    <cellStyle name="Normal 12 2 5" xfId="2104" xr:uid="{F5EA0C9A-9502-4023-85BA-2FB943D813D4}"/>
    <cellStyle name="Normal 12 3" xfId="821" xr:uid="{00000000-0005-0000-0000-000034030000}"/>
    <cellStyle name="Normal 12 3 2" xfId="822" xr:uid="{00000000-0005-0000-0000-000035030000}"/>
    <cellStyle name="Normal 12 3 2 2" xfId="2111" xr:uid="{18B20EE4-A00C-49C7-B3FD-1AFE00EB6AD2}"/>
    <cellStyle name="Normal 12 3 3" xfId="823" xr:uid="{00000000-0005-0000-0000-000036030000}"/>
    <cellStyle name="Normal 12 3 3 2" xfId="2112" xr:uid="{10069179-048C-4114-84F5-D1F0A105E0A2}"/>
    <cellStyle name="Normal 12 3 4" xfId="2110" xr:uid="{9F3156FD-647F-4199-B723-E471CB0C76FB}"/>
    <cellStyle name="Normal 12 4" xfId="824" xr:uid="{00000000-0005-0000-0000-000037030000}"/>
    <cellStyle name="Normal 12 4 2" xfId="825" xr:uid="{00000000-0005-0000-0000-000038030000}"/>
    <cellStyle name="Normal 12 4 2 2" xfId="2114" xr:uid="{94C59A56-B39B-46EE-A4B8-6C2EC67A5D31}"/>
    <cellStyle name="Normal 12 4 3" xfId="826" xr:uid="{00000000-0005-0000-0000-000039030000}"/>
    <cellStyle name="Normal 12 4 3 2" xfId="2115" xr:uid="{F9755AC3-1240-41B0-AC6C-A249EFAE8026}"/>
    <cellStyle name="Normal 12 4 4" xfId="2113" xr:uid="{8141FF94-354C-4FC1-AEBF-18A53A6D35C3}"/>
    <cellStyle name="Normal 12 5" xfId="827" xr:uid="{00000000-0005-0000-0000-00003A030000}"/>
    <cellStyle name="Normal 12 5 2" xfId="2116" xr:uid="{EA221E38-C80B-4CD8-BC7B-158949BAB683}"/>
    <cellStyle name="Normal 12 6" xfId="828" xr:uid="{00000000-0005-0000-0000-00003B030000}"/>
    <cellStyle name="Normal 12 6 2" xfId="2117" xr:uid="{3024FAC3-CDBF-40B1-83DB-B1D44CC8550B}"/>
    <cellStyle name="Normal 12 7" xfId="2103" xr:uid="{D466CEEA-AE85-498C-A1A8-777BF8E4024C}"/>
    <cellStyle name="Normal 2" xfId="829" xr:uid="{00000000-0005-0000-0000-00003C030000}"/>
    <cellStyle name="Normal 2 2" xfId="830" xr:uid="{00000000-0005-0000-0000-00003D030000}"/>
    <cellStyle name="Normal 2 3" xfId="831" xr:uid="{00000000-0005-0000-0000-00003E030000}"/>
    <cellStyle name="Normal 2 3 2" xfId="832" xr:uid="{00000000-0005-0000-0000-00003F030000}"/>
    <cellStyle name="Normal 2 3 2 2" xfId="833" xr:uid="{00000000-0005-0000-0000-000040030000}"/>
    <cellStyle name="Normal 2 3 2 2 2" xfId="834" xr:uid="{00000000-0005-0000-0000-000041030000}"/>
    <cellStyle name="Normal 2 3 2 2 2 2" xfId="2121" xr:uid="{9815D671-96D7-45E5-B7AC-342DC996DA16}"/>
    <cellStyle name="Normal 2 3 2 2 3" xfId="835" xr:uid="{00000000-0005-0000-0000-000042030000}"/>
    <cellStyle name="Normal 2 3 2 2 3 2" xfId="2122" xr:uid="{245F4090-F4B0-47E4-A34C-292DB4B06819}"/>
    <cellStyle name="Normal 2 3 2 2 4" xfId="2120" xr:uid="{750CC2BF-834B-4EA0-A2C0-69934E195D88}"/>
    <cellStyle name="Normal 2 3 2 3" xfId="836" xr:uid="{00000000-0005-0000-0000-000043030000}"/>
    <cellStyle name="Normal 2 3 2 3 2" xfId="2123" xr:uid="{8034B4C7-E8D8-4AA6-B8A3-372DD1814895}"/>
    <cellStyle name="Normal 2 3 2 4" xfId="837" xr:uid="{00000000-0005-0000-0000-000044030000}"/>
    <cellStyle name="Normal 2 3 2 4 2" xfId="2124" xr:uid="{8C6EBBDC-DEA7-478C-9F7F-C62B9AB56CA7}"/>
    <cellStyle name="Normal 2 3 2 5" xfId="2119" xr:uid="{78379605-EA60-40AF-8D43-CB62D56B0025}"/>
    <cellStyle name="Normal 2 3 3" xfId="838" xr:uid="{00000000-0005-0000-0000-000045030000}"/>
    <cellStyle name="Normal 2 3 3 2" xfId="839" xr:uid="{00000000-0005-0000-0000-000046030000}"/>
    <cellStyle name="Normal 2 3 3 2 2" xfId="2126" xr:uid="{57651766-5E50-4F94-ADB9-BF592E5FF4DD}"/>
    <cellStyle name="Normal 2 3 3 3" xfId="840" xr:uid="{00000000-0005-0000-0000-000047030000}"/>
    <cellStyle name="Normal 2 3 3 3 2" xfId="2127" xr:uid="{ACD5C9E8-4B64-4978-990A-25E8A99907B2}"/>
    <cellStyle name="Normal 2 3 3 4" xfId="2125" xr:uid="{78488A10-B56D-45C2-AC7F-F67391938609}"/>
    <cellStyle name="Normal 2 3 4" xfId="841" xr:uid="{00000000-0005-0000-0000-000048030000}"/>
    <cellStyle name="Normal 2 3 4 2" xfId="842" xr:uid="{00000000-0005-0000-0000-000049030000}"/>
    <cellStyle name="Normal 2 3 4 2 2" xfId="2129" xr:uid="{CB499C3B-52D3-4047-97E5-FB584A5CC064}"/>
    <cellStyle name="Normal 2 3 4 3" xfId="843" xr:uid="{00000000-0005-0000-0000-00004A030000}"/>
    <cellStyle name="Normal 2 3 4 3 2" xfId="2130" xr:uid="{C361C894-4CEF-4460-9D1E-8BF84460DD66}"/>
    <cellStyle name="Normal 2 3 4 4" xfId="2128" xr:uid="{2980DB18-28E7-42BC-BDB4-AA8F7E188796}"/>
    <cellStyle name="Normal 2 3 5" xfId="844" xr:uid="{00000000-0005-0000-0000-00004B030000}"/>
    <cellStyle name="Normal 2 3 5 2" xfId="2131" xr:uid="{04CD17B0-0656-48A9-B1BE-8535B40CD783}"/>
    <cellStyle name="Normal 2 3 6" xfId="845" xr:uid="{00000000-0005-0000-0000-00004C030000}"/>
    <cellStyle name="Normal 2 3 6 2" xfId="2132" xr:uid="{E91A967D-E483-4A1E-9023-C38B35B0AE23}"/>
    <cellStyle name="Normal 2 3 7" xfId="2118" xr:uid="{9F526346-F834-4DF8-B887-BAC978B7790C}"/>
    <cellStyle name="Normal 2 4" xfId="846" xr:uid="{00000000-0005-0000-0000-00004D030000}"/>
    <cellStyle name="Normal 2 4 7" xfId="847" xr:uid="{00000000-0005-0000-0000-00004E030000}"/>
    <cellStyle name="Normal 2 5" xfId="848" xr:uid="{00000000-0005-0000-0000-00004F030000}"/>
    <cellStyle name="Normal 2 6" xfId="849" xr:uid="{00000000-0005-0000-0000-000050030000}"/>
    <cellStyle name="Normal 3" xfId="850" xr:uid="{00000000-0005-0000-0000-000051030000}"/>
    <cellStyle name="Normal 3 2" xfId="851" xr:uid="{00000000-0005-0000-0000-000052030000}"/>
    <cellStyle name="Normal 3 2 2" xfId="852" xr:uid="{00000000-0005-0000-0000-000053030000}"/>
    <cellStyle name="Normal 3 2 2 2" xfId="853" xr:uid="{00000000-0005-0000-0000-000054030000}"/>
    <cellStyle name="Normal 3 2 2 2 2" xfId="2135" xr:uid="{9ED54771-C621-4139-BF60-EBD6DB1C4430}"/>
    <cellStyle name="Normal 3 2 2 3" xfId="854" xr:uid="{00000000-0005-0000-0000-000055030000}"/>
    <cellStyle name="Normal 3 2 2 3 2" xfId="2136" xr:uid="{C04B092A-FE9E-4CDD-A1D3-28EACAB305AB}"/>
    <cellStyle name="Normal 3 2 2 4" xfId="2134" xr:uid="{7ADB33EA-2B53-4404-977F-FF75C03C23F8}"/>
    <cellStyle name="Normal 3 2 3" xfId="855" xr:uid="{00000000-0005-0000-0000-000056030000}"/>
    <cellStyle name="Normal 3 2 3 2" xfId="2137" xr:uid="{18BF06D4-C163-484D-8404-F8F3EB4CE403}"/>
    <cellStyle name="Normal 3 2 4" xfId="856" xr:uid="{00000000-0005-0000-0000-000057030000}"/>
    <cellStyle name="Normal 3 2 4 2" xfId="2138" xr:uid="{93DD052F-3A85-4F1C-BA23-C707D7E3B039}"/>
    <cellStyle name="Normal 3 2 5" xfId="2133" xr:uid="{9867A0E6-DC48-4575-A3FE-186A87DC1750}"/>
    <cellStyle name="Normal 3 3" xfId="857" xr:uid="{00000000-0005-0000-0000-000058030000}"/>
    <cellStyle name="Normal 3 3 2" xfId="858" xr:uid="{00000000-0005-0000-0000-000059030000}"/>
    <cellStyle name="Normal 3 3 2 2" xfId="2140" xr:uid="{C0BF47ED-19C4-4D85-A238-B078B8C78946}"/>
    <cellStyle name="Normal 3 3 3" xfId="859" xr:uid="{00000000-0005-0000-0000-00005A030000}"/>
    <cellStyle name="Normal 3 3 3 2" xfId="2141" xr:uid="{5CF2780A-330D-4813-BC00-F3DD6859B4E7}"/>
    <cellStyle name="Normal 3 3 4" xfId="2139" xr:uid="{BD0FB43B-F0D2-453A-9288-02F80AFC1E5A}"/>
    <cellStyle name="Normal 3 4" xfId="860" xr:uid="{00000000-0005-0000-0000-00005B030000}"/>
    <cellStyle name="Normal 3 4 2" xfId="861" xr:uid="{00000000-0005-0000-0000-00005C030000}"/>
    <cellStyle name="Normal 3 4 2 2" xfId="2143" xr:uid="{CCCCE306-A230-4660-B227-9F3B5606651B}"/>
    <cellStyle name="Normal 3 4 3" xfId="862" xr:uid="{00000000-0005-0000-0000-00005D030000}"/>
    <cellStyle name="Normal 3 4 3 2" xfId="2144" xr:uid="{6EA40C0D-1EE9-4C5C-87FC-BD8C9D4BD31B}"/>
    <cellStyle name="Normal 3 4 4" xfId="2142" xr:uid="{8BFA11B3-9CB5-4953-BCF8-F2B8A6E6CAC8}"/>
    <cellStyle name="Normal 3 5" xfId="863" xr:uid="{00000000-0005-0000-0000-00005E030000}"/>
    <cellStyle name="Normal 3 5 2" xfId="2145" xr:uid="{4DC1C169-2E95-4D4D-9FD1-B6BD0F707BD8}"/>
    <cellStyle name="Normal 3 6" xfId="864" xr:uid="{00000000-0005-0000-0000-00005F030000}"/>
    <cellStyle name="Normal 3 6 2" xfId="2146" xr:uid="{C76DA8BE-753F-4D58-9066-0DA6CB6D46A6}"/>
    <cellStyle name="Normal 3 7" xfId="865" xr:uid="{00000000-0005-0000-0000-000060030000}"/>
    <cellStyle name="Normal 3 7 2" xfId="2147" xr:uid="{870C2907-1B8B-4494-9AD0-FAD272B06308}"/>
    <cellStyle name="Normal 4" xfId="866" xr:uid="{00000000-0005-0000-0000-000061030000}"/>
    <cellStyle name="Normal 5" xfId="867" xr:uid="{00000000-0005-0000-0000-000062030000}"/>
    <cellStyle name="Normal 6" xfId="868" xr:uid="{00000000-0005-0000-0000-000063030000}"/>
    <cellStyle name="Normal 6 2" xfId="869" xr:uid="{00000000-0005-0000-0000-000064030000}"/>
    <cellStyle name="Normal 61" xfId="870" xr:uid="{00000000-0005-0000-0000-000065030000}"/>
    <cellStyle name="Normal 61 15" xfId="871" xr:uid="{00000000-0005-0000-0000-000066030000}"/>
    <cellStyle name="Normal 7" xfId="872" xr:uid="{00000000-0005-0000-0000-000067030000}"/>
    <cellStyle name="Normal 7 2" xfId="873" xr:uid="{00000000-0005-0000-0000-000068030000}"/>
    <cellStyle name="Normal 8" xfId="874" xr:uid="{00000000-0005-0000-0000-000069030000}"/>
    <cellStyle name="Normal 8 2" xfId="875" xr:uid="{00000000-0005-0000-0000-00006A030000}"/>
    <cellStyle name="Normal 9" xfId="876" xr:uid="{00000000-0005-0000-0000-00006B030000}"/>
    <cellStyle name="normální_laroux" xfId="877" xr:uid="{00000000-0005-0000-0000-00006C030000}"/>
    <cellStyle name="Normalny" xfId="0" builtinId="0"/>
    <cellStyle name="Normalny 10" xfId="878" xr:uid="{00000000-0005-0000-0000-00006E030000}"/>
    <cellStyle name="Normalny 10 2" xfId="879" xr:uid="{00000000-0005-0000-0000-00006F030000}"/>
    <cellStyle name="Normalny 10 2 2" xfId="880" xr:uid="{00000000-0005-0000-0000-000070030000}"/>
    <cellStyle name="Normalny 10 2 2 2" xfId="2148" xr:uid="{6ED00E78-DF4B-49E8-BB3D-310BD52A07A8}"/>
    <cellStyle name="Normalny 10 3" xfId="881" xr:uid="{00000000-0005-0000-0000-000071030000}"/>
    <cellStyle name="Normalny 10 3 2" xfId="2149" xr:uid="{B8EADC21-C9F3-4B78-ABDB-E98FFE136085}"/>
    <cellStyle name="Normalny 10 4" xfId="882" xr:uid="{00000000-0005-0000-0000-000072030000}"/>
    <cellStyle name="Normalny 10 4 2" xfId="2150" xr:uid="{FC443577-20E2-458B-9E5E-2CF11D233EBF}"/>
    <cellStyle name="Normalny 11" xfId="883" xr:uid="{00000000-0005-0000-0000-000073030000}"/>
    <cellStyle name="Normalny 11 2" xfId="884" xr:uid="{00000000-0005-0000-0000-000074030000}"/>
    <cellStyle name="Normalny 11 2 2" xfId="885" xr:uid="{00000000-0005-0000-0000-000075030000}"/>
    <cellStyle name="Normalny 11 2 2 2" xfId="2153" xr:uid="{9631CFA1-E118-4DCF-AFA3-E2C56722F941}"/>
    <cellStyle name="Normalny 11 2 3" xfId="886" xr:uid="{00000000-0005-0000-0000-000076030000}"/>
    <cellStyle name="Normalny 11 2 3 2" xfId="2154" xr:uid="{254BABDC-548D-40F6-832D-3691307786E2}"/>
    <cellStyle name="Normalny 11 2 4" xfId="2152" xr:uid="{6AB7983F-FF61-4ED9-8AB4-0E43B716B16B}"/>
    <cellStyle name="Normalny 11 3" xfId="887" xr:uid="{00000000-0005-0000-0000-000077030000}"/>
    <cellStyle name="Normalny 11 3 2" xfId="2155" xr:uid="{66318161-D3FE-4218-B2F3-7AE9AE505C5B}"/>
    <cellStyle name="Normalny 11 4" xfId="888" xr:uid="{00000000-0005-0000-0000-000078030000}"/>
    <cellStyle name="Normalny 11 4 2" xfId="2156" xr:uid="{AED64B17-59BB-49F1-BE62-AA683C1B9025}"/>
    <cellStyle name="Normalny 11 5" xfId="2151" xr:uid="{98FCFAB7-C235-46A6-92BD-F1E7D082C2E2}"/>
    <cellStyle name="Normalny 12" xfId="889" xr:uid="{00000000-0005-0000-0000-000079030000}"/>
    <cellStyle name="Normalny 12 2" xfId="890" xr:uid="{00000000-0005-0000-0000-00007A030000}"/>
    <cellStyle name="Normalny 12 2 2" xfId="891" xr:uid="{00000000-0005-0000-0000-00007B030000}"/>
    <cellStyle name="Normalny 12 2 3" xfId="892" xr:uid="{00000000-0005-0000-0000-00007C030000}"/>
    <cellStyle name="Normalny 12 2 4" xfId="893" xr:uid="{00000000-0005-0000-0000-00007D030000}"/>
    <cellStyle name="Normalny 12 2 5" xfId="894" xr:uid="{00000000-0005-0000-0000-00007E030000}"/>
    <cellStyle name="Normalny 12 2 5 2" xfId="2158" xr:uid="{7FB8E2B0-0B39-4819-ADC0-25D6F5D79758}"/>
    <cellStyle name="Normalny 12 3" xfId="895" xr:uid="{00000000-0005-0000-0000-00007F030000}"/>
    <cellStyle name="Normalny 12 3 2" xfId="896" xr:uid="{00000000-0005-0000-0000-000080030000}"/>
    <cellStyle name="Normalny 12 3 2 2" xfId="2159" xr:uid="{DC67F780-07BB-46DE-BB0F-BCF0E6D926E6}"/>
    <cellStyle name="Normalny 12 4" xfId="2157" xr:uid="{A731740A-CE0E-4EE7-886E-87725828FDC9}"/>
    <cellStyle name="Normalny 13" xfId="897" xr:uid="{00000000-0005-0000-0000-000081030000}"/>
    <cellStyle name="Normalny 13 2" xfId="898" xr:uid="{00000000-0005-0000-0000-000082030000}"/>
    <cellStyle name="Normalny 13 2 2" xfId="2161" xr:uid="{D4D1D940-5BD0-45BD-A661-19EC50D8688E}"/>
    <cellStyle name="Normalny 13 3" xfId="899" xr:uid="{00000000-0005-0000-0000-000083030000}"/>
    <cellStyle name="Normalny 13 3 2" xfId="2162" xr:uid="{0F2BA0FF-B304-484C-A5C8-17003FA76112}"/>
    <cellStyle name="Normalny 13 4" xfId="2160" xr:uid="{4256041A-6D95-44AF-8EDD-3A85350BF6CB}"/>
    <cellStyle name="Normalny 14 2" xfId="900" xr:uid="{00000000-0005-0000-0000-000084030000}"/>
    <cellStyle name="Normalny 15" xfId="901" xr:uid="{00000000-0005-0000-0000-000085030000}"/>
    <cellStyle name="Normalny 16 2" xfId="902" xr:uid="{00000000-0005-0000-0000-000086030000}"/>
    <cellStyle name="Normalny 17" xfId="903" xr:uid="{00000000-0005-0000-0000-000087030000}"/>
    <cellStyle name="Normalny 17 2" xfId="904" xr:uid="{00000000-0005-0000-0000-000088030000}"/>
    <cellStyle name="Normalny 17 2 2" xfId="905" xr:uid="{00000000-0005-0000-0000-000089030000}"/>
    <cellStyle name="Normalny 17 2 2 2" xfId="2164" xr:uid="{15ADE38E-2FDA-479F-A9D9-136B1E5E7D66}"/>
    <cellStyle name="Normalny 17 3" xfId="906" xr:uid="{00000000-0005-0000-0000-00008A030000}"/>
    <cellStyle name="Normalny 17 3 2" xfId="2165" xr:uid="{B55AB6EF-E72E-48AE-9355-AC79A300DA08}"/>
    <cellStyle name="Normalny 17 4" xfId="907" xr:uid="{00000000-0005-0000-0000-00008B030000}"/>
    <cellStyle name="Normalny 17 4 2" xfId="2166" xr:uid="{FB7D7A44-879C-4962-AB5B-45AC0B1D0AA4}"/>
    <cellStyle name="Normalny 17 5" xfId="2163" xr:uid="{77BFCFF6-9DCE-4F9C-BC1C-318F1AEA492D}"/>
    <cellStyle name="Normalny 18" xfId="908" xr:uid="{00000000-0005-0000-0000-00008C030000}"/>
    <cellStyle name="Normalny 18 2" xfId="909" xr:uid="{00000000-0005-0000-0000-00008D030000}"/>
    <cellStyle name="Normalny 2" xfId="910" xr:uid="{00000000-0005-0000-0000-00008E030000}"/>
    <cellStyle name="Normalny 2 10" xfId="911" xr:uid="{00000000-0005-0000-0000-00008F030000}"/>
    <cellStyle name="Normalny 2 10 2" xfId="912" xr:uid="{00000000-0005-0000-0000-000090030000}"/>
    <cellStyle name="Normalny 2 10_10_PRZEDMIAR_Perony_v1" xfId="913" xr:uid="{00000000-0005-0000-0000-000091030000}"/>
    <cellStyle name="Normalny 2 11" xfId="914" xr:uid="{00000000-0005-0000-0000-000092030000}"/>
    <cellStyle name="Normalny 2 11 2" xfId="915" xr:uid="{00000000-0005-0000-0000-000093030000}"/>
    <cellStyle name="Normalny 2 12" xfId="916" xr:uid="{00000000-0005-0000-0000-000094030000}"/>
    <cellStyle name="Normalny 2 12 2" xfId="917" xr:uid="{00000000-0005-0000-0000-000095030000}"/>
    <cellStyle name="Normalny 2 13" xfId="918" xr:uid="{00000000-0005-0000-0000-000096030000}"/>
    <cellStyle name="Normalny 2 13 2" xfId="919" xr:uid="{00000000-0005-0000-0000-000097030000}"/>
    <cellStyle name="Normalny 2 14" xfId="920" xr:uid="{00000000-0005-0000-0000-000098030000}"/>
    <cellStyle name="Normalny 2 14 2" xfId="921" xr:uid="{00000000-0005-0000-0000-000099030000}"/>
    <cellStyle name="Normalny 2 15" xfId="922" xr:uid="{00000000-0005-0000-0000-00009A030000}"/>
    <cellStyle name="Normalny 2 15 2" xfId="923" xr:uid="{00000000-0005-0000-0000-00009B030000}"/>
    <cellStyle name="Normalny 2 15 3" xfId="924" xr:uid="{00000000-0005-0000-0000-00009C030000}"/>
    <cellStyle name="Normalny 2 15 4" xfId="925" xr:uid="{00000000-0005-0000-0000-00009D030000}"/>
    <cellStyle name="Normalny 2 15 5" xfId="926" xr:uid="{00000000-0005-0000-0000-00009E030000}"/>
    <cellStyle name="Normalny 2 15 6" xfId="927" xr:uid="{00000000-0005-0000-0000-00009F030000}"/>
    <cellStyle name="Normalny 2 15 7" xfId="928" xr:uid="{00000000-0005-0000-0000-0000A0030000}"/>
    <cellStyle name="Normalny 2 15 8" xfId="929" xr:uid="{00000000-0005-0000-0000-0000A1030000}"/>
    <cellStyle name="Normalny 2 16" xfId="930" xr:uid="{00000000-0005-0000-0000-0000A2030000}"/>
    <cellStyle name="Normalny 2 2" xfId="931" xr:uid="{00000000-0005-0000-0000-0000A3030000}"/>
    <cellStyle name="Normalny 2 2 2" xfId="932" xr:uid="{00000000-0005-0000-0000-0000A4030000}"/>
    <cellStyle name="Normalny 2 2 2 2" xfId="933" xr:uid="{00000000-0005-0000-0000-0000A5030000}"/>
    <cellStyle name="Normalny 2 2 3" xfId="934" xr:uid="{00000000-0005-0000-0000-0000A6030000}"/>
    <cellStyle name="Normalny 2 3" xfId="935" xr:uid="{00000000-0005-0000-0000-0000A7030000}"/>
    <cellStyle name="Normalny 2 3 2" xfId="936" xr:uid="{00000000-0005-0000-0000-0000A8030000}"/>
    <cellStyle name="Normalny 2 3 2 2" xfId="937" xr:uid="{00000000-0005-0000-0000-0000A9030000}"/>
    <cellStyle name="Normalny 2 3 3" xfId="938" xr:uid="{00000000-0005-0000-0000-0000AA030000}"/>
    <cellStyle name="Normalny 2 4" xfId="939" xr:uid="{00000000-0005-0000-0000-0000AB030000}"/>
    <cellStyle name="Normalny 2 4 2" xfId="940" xr:uid="{00000000-0005-0000-0000-0000AC030000}"/>
    <cellStyle name="Normalny 2 4 3" xfId="941" xr:uid="{00000000-0005-0000-0000-0000AD030000}"/>
    <cellStyle name="Normalny 2 5" xfId="942" xr:uid="{00000000-0005-0000-0000-0000AE030000}"/>
    <cellStyle name="Normalny 2 5 2" xfId="943" xr:uid="{00000000-0005-0000-0000-0000AF030000}"/>
    <cellStyle name="Normalny 2 5 3" xfId="944" xr:uid="{00000000-0005-0000-0000-0000B0030000}"/>
    <cellStyle name="Normalny 2 6" xfId="945" xr:uid="{00000000-0005-0000-0000-0000B1030000}"/>
    <cellStyle name="Normalny 2 6 2" xfId="946" xr:uid="{00000000-0005-0000-0000-0000B2030000}"/>
    <cellStyle name="Normalny 2 6 2 2" xfId="947" xr:uid="{00000000-0005-0000-0000-0000B3030000}"/>
    <cellStyle name="Normalny 2 6 2 2 2" xfId="2167" xr:uid="{805638B8-3C1C-4620-A8D4-6B885B927BCB}"/>
    <cellStyle name="Normalny 2 6 3" xfId="948" xr:uid="{00000000-0005-0000-0000-0000B4030000}"/>
    <cellStyle name="Normalny 2 6 3 2" xfId="2168" xr:uid="{384BED79-3120-4161-B7FE-F5FB741BAF73}"/>
    <cellStyle name="Normalny 2 6 4" xfId="949" xr:uid="{00000000-0005-0000-0000-0000B5030000}"/>
    <cellStyle name="Normalny 2 6 4 2" xfId="2169" xr:uid="{2C30CBB4-A8F1-45D2-A627-9588D89176E3}"/>
    <cellStyle name="Normalny 2 7" xfId="950" xr:uid="{00000000-0005-0000-0000-0000B6030000}"/>
    <cellStyle name="Normalny 2 7 2" xfId="951" xr:uid="{00000000-0005-0000-0000-0000B7030000}"/>
    <cellStyle name="Normalny 2 8" xfId="952" xr:uid="{00000000-0005-0000-0000-0000B8030000}"/>
    <cellStyle name="Normalny 2 8 2" xfId="953" xr:uid="{00000000-0005-0000-0000-0000B9030000}"/>
    <cellStyle name="Normalny 2 9" xfId="954" xr:uid="{00000000-0005-0000-0000-0000BA030000}"/>
    <cellStyle name="Normalny 2 9 2" xfId="955" xr:uid="{00000000-0005-0000-0000-0000BB030000}"/>
    <cellStyle name="Normalny 20 2" xfId="956" xr:uid="{00000000-0005-0000-0000-0000BC030000}"/>
    <cellStyle name="Normalny 21 2" xfId="957" xr:uid="{00000000-0005-0000-0000-0000BD030000}"/>
    <cellStyle name="Normalny 22 2" xfId="958" xr:uid="{00000000-0005-0000-0000-0000BE030000}"/>
    <cellStyle name="Normalny 24 2" xfId="959" xr:uid="{00000000-0005-0000-0000-0000BF030000}"/>
    <cellStyle name="Normalny 26 2" xfId="960" xr:uid="{00000000-0005-0000-0000-0000C0030000}"/>
    <cellStyle name="Normalny 3" xfId="961" xr:uid="{00000000-0005-0000-0000-0000C1030000}"/>
    <cellStyle name="Normalny 3 2" xfId="962" xr:uid="{00000000-0005-0000-0000-0000C2030000}"/>
    <cellStyle name="Normalny 3 2 2" xfId="963" xr:uid="{00000000-0005-0000-0000-0000C3030000}"/>
    <cellStyle name="Normalny 3 2 2 2" xfId="2170" xr:uid="{8DB09954-3EAD-42D4-A638-99A87C0DA09A}"/>
    <cellStyle name="Normalny 3 2 3" xfId="964" xr:uid="{00000000-0005-0000-0000-0000C4030000}"/>
    <cellStyle name="Normalny 3 2 3 2" xfId="2171" xr:uid="{93A2F304-7736-4320-9AC6-B8842347D919}"/>
    <cellStyle name="Normalny 3 2 4" xfId="965" xr:uid="{00000000-0005-0000-0000-0000C5030000}"/>
    <cellStyle name="Normalny 3 2 4 2" xfId="2172" xr:uid="{92F44B88-CFA2-48B4-9724-6E851FE350EE}"/>
    <cellStyle name="Normalny 3 3" xfId="966" xr:uid="{00000000-0005-0000-0000-0000C6030000}"/>
    <cellStyle name="Normalny 3 4" xfId="967" xr:uid="{00000000-0005-0000-0000-0000C7030000}"/>
    <cellStyle name="Normalny 3 5" xfId="968" xr:uid="{00000000-0005-0000-0000-0000C8030000}"/>
    <cellStyle name="Normalny 3 6" xfId="969" xr:uid="{00000000-0005-0000-0000-0000C9030000}"/>
    <cellStyle name="Normalny 4" xfId="970" xr:uid="{00000000-0005-0000-0000-0000CA030000}"/>
    <cellStyle name="Normalny 4 2" xfId="971" xr:uid="{00000000-0005-0000-0000-0000CB030000}"/>
    <cellStyle name="Normalny 4 2 2" xfId="972" xr:uid="{00000000-0005-0000-0000-0000CC030000}"/>
    <cellStyle name="Normalny 4 2 2 2" xfId="973" xr:uid="{00000000-0005-0000-0000-0000CD030000}"/>
    <cellStyle name="Normalny 4 2 2 2 2" xfId="974" xr:uid="{00000000-0005-0000-0000-0000CE030000}"/>
    <cellStyle name="Normalny 4 2 2 2 2 2" xfId="2175" xr:uid="{362DE4EC-D4C6-4C3B-A6FA-B88C59A5023A}"/>
    <cellStyle name="Normalny 4 2 2 2 3" xfId="975" xr:uid="{00000000-0005-0000-0000-0000CF030000}"/>
    <cellStyle name="Normalny 4 2 2 2 3 2" xfId="2176" xr:uid="{62B37DA4-BE3D-4E8E-B542-DDC0CE14D25E}"/>
    <cellStyle name="Normalny 4 2 2 2 4" xfId="2174" xr:uid="{1A88FB1F-3F0A-4603-8DA1-E785DA542645}"/>
    <cellStyle name="Normalny 4 2 2 3" xfId="976" xr:uid="{00000000-0005-0000-0000-0000D0030000}"/>
    <cellStyle name="Normalny 4 2 2 3 2" xfId="977" xr:uid="{00000000-0005-0000-0000-0000D1030000}"/>
    <cellStyle name="Normalny 4 2 2 3 2 2" xfId="2178" xr:uid="{97808968-9DE4-4623-9C0B-A6742D471343}"/>
    <cellStyle name="Normalny 4 2 2 3 3" xfId="978" xr:uid="{00000000-0005-0000-0000-0000D2030000}"/>
    <cellStyle name="Normalny 4 2 2 3 3 2" xfId="2179" xr:uid="{937D6A1D-2626-47B8-A100-369DCE969302}"/>
    <cellStyle name="Normalny 4 2 2 3 4" xfId="2177" xr:uid="{D2DF055C-5DA3-4FA4-A9FA-C122F69DFE2E}"/>
    <cellStyle name="Normalny 4 2 2 4" xfId="979" xr:uid="{00000000-0005-0000-0000-0000D3030000}"/>
    <cellStyle name="Normalny 4 2 2 4 2" xfId="980" xr:uid="{00000000-0005-0000-0000-0000D4030000}"/>
    <cellStyle name="Normalny 4 2 2 4 2 2" xfId="2181" xr:uid="{462D12FF-44D3-410D-82F5-106EA1A5C33B}"/>
    <cellStyle name="Normalny 4 2 2 4 3" xfId="981" xr:uid="{00000000-0005-0000-0000-0000D5030000}"/>
    <cellStyle name="Normalny 4 2 2 4 3 2" xfId="2182" xr:uid="{E4C03AB2-4E95-4DE2-82D2-770FA4A25F64}"/>
    <cellStyle name="Normalny 4 2 2 4 4" xfId="2180" xr:uid="{49970A86-2692-4236-959E-0EB17FD4C3D6}"/>
    <cellStyle name="Normalny 4 2 2 5" xfId="982" xr:uid="{00000000-0005-0000-0000-0000D6030000}"/>
    <cellStyle name="Normalny 4 2 2 5 2" xfId="2183" xr:uid="{C309AE7C-E0D8-4C82-9C6D-8EF880002431}"/>
    <cellStyle name="Normalny 4 2 2 6" xfId="983" xr:uid="{00000000-0005-0000-0000-0000D7030000}"/>
    <cellStyle name="Normalny 4 2 2 6 2" xfId="2184" xr:uid="{847AE98B-4248-4814-991E-1CBBD9F11D97}"/>
    <cellStyle name="Normalny 4 2 2 7" xfId="2173" xr:uid="{03C907EC-2080-49D6-B31B-91E19EF5735F}"/>
    <cellStyle name="Normalny 4 2 3" xfId="984" xr:uid="{00000000-0005-0000-0000-0000D8030000}"/>
    <cellStyle name="Normalny 4 2 3 2" xfId="2185" xr:uid="{BF2C8DED-C788-47F8-8755-D45C4FD56773}"/>
    <cellStyle name="Normalny 4 2 4" xfId="985" xr:uid="{00000000-0005-0000-0000-0000D9030000}"/>
    <cellStyle name="Normalny 4 2 4 2" xfId="2186" xr:uid="{3391B516-EE48-4E81-91B2-EB053B1467C6}"/>
    <cellStyle name="Normalny 4 2 5" xfId="986" xr:uid="{00000000-0005-0000-0000-0000DA030000}"/>
    <cellStyle name="Normalny 4 2 5 2" xfId="2187" xr:uid="{C577BABC-E9D3-482D-91D6-08B1EA06A408}"/>
    <cellStyle name="Normalny 4 3" xfId="987" xr:uid="{00000000-0005-0000-0000-0000DB030000}"/>
    <cellStyle name="Normalny 4 3 2" xfId="988" xr:uid="{00000000-0005-0000-0000-0000DC030000}"/>
    <cellStyle name="Normalny 4 3 2 2" xfId="2189" xr:uid="{18DA6E25-024B-4B9E-8F82-7C3A94ABEA37}"/>
    <cellStyle name="Normalny 4 3 3" xfId="989" xr:uid="{00000000-0005-0000-0000-0000DD030000}"/>
    <cellStyle name="Normalny 4 3 3 2" xfId="2190" xr:uid="{30C08F73-F156-4F15-A838-AA50E3E85346}"/>
    <cellStyle name="Normalny 4 3 4" xfId="2188" xr:uid="{A95AC057-FFBF-4938-92C3-3D6C647AFD9D}"/>
    <cellStyle name="Normalny 4 4" xfId="990" xr:uid="{00000000-0005-0000-0000-0000DE030000}"/>
    <cellStyle name="Normalny 4 4 2" xfId="991" xr:uid="{00000000-0005-0000-0000-0000DF030000}"/>
    <cellStyle name="Normalny 4 4 2 2" xfId="2192" xr:uid="{79B0E900-2088-4069-A8DB-44B202E20F4A}"/>
    <cellStyle name="Normalny 4 4 3" xfId="992" xr:uid="{00000000-0005-0000-0000-0000E0030000}"/>
    <cellStyle name="Normalny 4 4 3 2" xfId="2193" xr:uid="{82CB2817-9C4B-4CAE-9608-92002F99AD12}"/>
    <cellStyle name="Normalny 4 4 4" xfId="2191" xr:uid="{B0AE054A-AF9D-4EE2-8FE5-91C5AB780EED}"/>
    <cellStyle name="Normalny 4 5" xfId="993" xr:uid="{00000000-0005-0000-0000-0000E1030000}"/>
    <cellStyle name="Normalny 4 5 2" xfId="994" xr:uid="{00000000-0005-0000-0000-0000E2030000}"/>
    <cellStyle name="Normalny 4 5 2 2" xfId="2195" xr:uid="{310E55C3-4A41-464A-B1C7-1F5F9DB15496}"/>
    <cellStyle name="Normalny 4 5 3" xfId="995" xr:uid="{00000000-0005-0000-0000-0000E3030000}"/>
    <cellStyle name="Normalny 4 5 3 2" xfId="2196" xr:uid="{8472E60E-D5FC-4EAF-B056-AE54E74D6142}"/>
    <cellStyle name="Normalny 4 5 4" xfId="996" xr:uid="{00000000-0005-0000-0000-0000E4030000}"/>
    <cellStyle name="Normalny 4 5 4 2" xfId="2197" xr:uid="{8E5A6A76-C52C-4C4A-8FF9-7CF178406818}"/>
    <cellStyle name="Normalny 4 5 5" xfId="2194" xr:uid="{F7AC00D3-22D9-4DCD-8788-DDBE1912963F}"/>
    <cellStyle name="Normalny 4 6" xfId="997" xr:uid="{00000000-0005-0000-0000-0000E5030000}"/>
    <cellStyle name="Normalny 4 6 2" xfId="2198" xr:uid="{B940813C-2080-484C-9F00-4EEC3E5DC44C}"/>
    <cellStyle name="Normalny 4 7" xfId="998" xr:uid="{00000000-0005-0000-0000-0000E6030000}"/>
    <cellStyle name="Normalny 4 7 2" xfId="2199" xr:uid="{011DD048-59E1-4C04-AF0D-0487CB0D23BA}"/>
    <cellStyle name="Normalny 4 8" xfId="999" xr:uid="{00000000-0005-0000-0000-0000E7030000}"/>
    <cellStyle name="Normalny 4 8 2" xfId="2200" xr:uid="{6D6455CA-ED07-43A7-A2F9-0FE0868C90B3}"/>
    <cellStyle name="Normalny 4 9" xfId="1000" xr:uid="{00000000-0005-0000-0000-0000E8030000}"/>
    <cellStyle name="Normalny 4 9 2" xfId="2201" xr:uid="{E523B176-8D33-4E35-923D-6092003E9811}"/>
    <cellStyle name="Normalny 5" xfId="1001" xr:uid="{00000000-0005-0000-0000-0000E9030000}"/>
    <cellStyle name="Normalny 5 2" xfId="1002" xr:uid="{00000000-0005-0000-0000-0000EA030000}"/>
    <cellStyle name="Normalny 5 2 2" xfId="1003" xr:uid="{00000000-0005-0000-0000-0000EB030000}"/>
    <cellStyle name="Normalny 5 2 2 2" xfId="2202" xr:uid="{F2F23473-95A3-4F75-8970-732837675850}"/>
    <cellStyle name="Normalny 5 2 3" xfId="1004" xr:uid="{00000000-0005-0000-0000-0000EC030000}"/>
    <cellStyle name="Normalny 5 2 3 2" xfId="2203" xr:uid="{1FB1C441-6441-42AC-9B78-2A2D2D999857}"/>
    <cellStyle name="Normalny 5 2 4" xfId="1005" xr:uid="{00000000-0005-0000-0000-0000ED030000}"/>
    <cellStyle name="Normalny 5 2 4 2" xfId="2204" xr:uid="{B32BCECC-A657-4513-9A66-B556EF849DEE}"/>
    <cellStyle name="Normalny 5 3" xfId="1006" xr:uid="{00000000-0005-0000-0000-0000EE030000}"/>
    <cellStyle name="Normalny 5 3 2" xfId="1007" xr:uid="{00000000-0005-0000-0000-0000EF030000}"/>
    <cellStyle name="Normalny 5 3 2 2" xfId="2205" xr:uid="{2FFDA6EC-8DF7-46BD-9409-524BD284447E}"/>
    <cellStyle name="Normalny 5 3 3" xfId="1008" xr:uid="{00000000-0005-0000-0000-0000F0030000}"/>
    <cellStyle name="Normalny 5 3 3 2" xfId="2206" xr:uid="{D76BF244-1D86-44C0-8C44-0F7C87FC0B22}"/>
    <cellStyle name="Normalny 5 3 4" xfId="1009" xr:uid="{00000000-0005-0000-0000-0000F1030000}"/>
    <cellStyle name="Normalny 5 3 4 2" xfId="2207" xr:uid="{36AA283A-F6D5-41B7-8D02-163A2B2B76D9}"/>
    <cellStyle name="Normalny 5 4" xfId="1010" xr:uid="{00000000-0005-0000-0000-0000F2030000}"/>
    <cellStyle name="Normalny 5 4 2" xfId="1011" xr:uid="{00000000-0005-0000-0000-0000F3030000}"/>
    <cellStyle name="Normalny 5 5" xfId="1012" xr:uid="{00000000-0005-0000-0000-0000F4030000}"/>
    <cellStyle name="Normalny 5 5 2" xfId="2208" xr:uid="{8D214C03-5402-481C-A735-C153E38FF068}"/>
    <cellStyle name="Normalny 6" xfId="1013" xr:uid="{00000000-0005-0000-0000-0000F5030000}"/>
    <cellStyle name="Normalny 6 2" xfId="1014" xr:uid="{00000000-0005-0000-0000-0000F6030000}"/>
    <cellStyle name="Normalny 6 2 2" xfId="1015" xr:uid="{00000000-0005-0000-0000-0000F7030000}"/>
    <cellStyle name="Normalny 6 2 2 2" xfId="2209" xr:uid="{08DEEFEA-F0EB-4222-AC92-D2D243AD5CFD}"/>
    <cellStyle name="Normalny 6 2 3" xfId="1016" xr:uid="{00000000-0005-0000-0000-0000F8030000}"/>
    <cellStyle name="Normalny 6 2 3 2" xfId="2210" xr:uid="{54F86C0F-DC0B-44FB-BB39-90E18DA95083}"/>
    <cellStyle name="Normalny 6 2 4" xfId="1017" xr:uid="{00000000-0005-0000-0000-0000F9030000}"/>
    <cellStyle name="Normalny 6 2 4 2" xfId="2211" xr:uid="{53479071-9F7A-4EC5-A2E7-E0F8AEF499AA}"/>
    <cellStyle name="Normalny 6 3" xfId="1018" xr:uid="{00000000-0005-0000-0000-0000FA030000}"/>
    <cellStyle name="Normalny 6 4" xfId="1019" xr:uid="{00000000-0005-0000-0000-0000FB030000}"/>
    <cellStyle name="Normalny 6 4 2" xfId="1020" xr:uid="{00000000-0005-0000-0000-0000FC030000}"/>
    <cellStyle name="Normalny 6 4 2 2" xfId="2212" xr:uid="{EDF5C5D2-40A6-4BA4-AEB1-54B09320119B}"/>
    <cellStyle name="Normalny 6 5" xfId="1021" xr:uid="{00000000-0005-0000-0000-0000FD030000}"/>
    <cellStyle name="Normalny 6 5 2" xfId="1022" xr:uid="{00000000-0005-0000-0000-0000FE030000}"/>
    <cellStyle name="Normalny 6 5 2 2" xfId="2213" xr:uid="{B40611FF-2368-4FF8-B426-0E62AC34BC93}"/>
    <cellStyle name="Normalny 6 6" xfId="1023" xr:uid="{00000000-0005-0000-0000-0000FF030000}"/>
    <cellStyle name="Normalny 6 7" xfId="1024" xr:uid="{00000000-0005-0000-0000-000000040000}"/>
    <cellStyle name="Normalny 6 7 2" xfId="2214" xr:uid="{17CA3E60-3105-4798-8CF9-AD62847EA5E8}"/>
    <cellStyle name="Normalny 7" xfId="1025" xr:uid="{00000000-0005-0000-0000-000001040000}"/>
    <cellStyle name="Normalny 7 2" xfId="1026" xr:uid="{00000000-0005-0000-0000-000002040000}"/>
    <cellStyle name="Normalny 7 2 2" xfId="1027" xr:uid="{00000000-0005-0000-0000-000003040000}"/>
    <cellStyle name="Normalny 7 2 2 2" xfId="2215" xr:uid="{C1E6F0E0-7D67-424F-9184-88008977688C}"/>
    <cellStyle name="Normalny 7 2 3" xfId="1028" xr:uid="{00000000-0005-0000-0000-000004040000}"/>
    <cellStyle name="Normalny 7 2 3 2" xfId="2216" xr:uid="{37E268B4-C6F1-4D19-BBD0-2DFA61326B8D}"/>
    <cellStyle name="Normalny 7 2 4" xfId="1029" xr:uid="{00000000-0005-0000-0000-000005040000}"/>
    <cellStyle name="Normalny 7 2 4 2" xfId="2217" xr:uid="{D6E056A6-CB06-4CFB-BE86-CF91837227C8}"/>
    <cellStyle name="Normalny 7 3" xfId="1030" xr:uid="{00000000-0005-0000-0000-000006040000}"/>
    <cellStyle name="Normalny 7 4" xfId="1031" xr:uid="{00000000-0005-0000-0000-000007040000}"/>
    <cellStyle name="Normalny 7 4 2" xfId="2218" xr:uid="{5EA37FFF-E03F-4E77-9110-0851F124FCF4}"/>
    <cellStyle name="Normalny 7 5" xfId="1032" xr:uid="{00000000-0005-0000-0000-000008040000}"/>
    <cellStyle name="Normalny 7 5 2" xfId="2219" xr:uid="{238DCE10-6EC2-4DEC-81BD-79B303459DEF}"/>
    <cellStyle name="Normalny 7 6" xfId="1033" xr:uid="{00000000-0005-0000-0000-000009040000}"/>
    <cellStyle name="Normalny 7 6 2" xfId="2220" xr:uid="{8AE40A40-7E07-4F5A-9AD7-81D51E4158E3}"/>
    <cellStyle name="Normalny 8" xfId="1034" xr:uid="{00000000-0005-0000-0000-00000A040000}"/>
    <cellStyle name="Normalny 8 2" xfId="1035" xr:uid="{00000000-0005-0000-0000-00000B040000}"/>
    <cellStyle name="Normalny 8 2 2" xfId="1036" xr:uid="{00000000-0005-0000-0000-00000C040000}"/>
    <cellStyle name="Normalny 8 3" xfId="1037" xr:uid="{00000000-0005-0000-0000-00000D040000}"/>
    <cellStyle name="Normalny 8 4" xfId="1038" xr:uid="{00000000-0005-0000-0000-00000E040000}"/>
    <cellStyle name="Normalny 8 5" xfId="1039" xr:uid="{00000000-0005-0000-0000-00000F040000}"/>
    <cellStyle name="Normalny 8 6" xfId="1040" xr:uid="{00000000-0005-0000-0000-000010040000}"/>
    <cellStyle name="Normalny 8 7" xfId="1041" xr:uid="{00000000-0005-0000-0000-000011040000}"/>
    <cellStyle name="Normalny 8 8" xfId="1042" xr:uid="{00000000-0005-0000-0000-000012040000}"/>
    <cellStyle name="Normalny 8 9" xfId="1043" xr:uid="{00000000-0005-0000-0000-000013040000}"/>
    <cellStyle name="Normalny 8 9 2" xfId="2221" xr:uid="{3D38E275-CD4E-4399-AC08-79CE8AB822A1}"/>
    <cellStyle name="Normalny 9" xfId="1044" xr:uid="{00000000-0005-0000-0000-000014040000}"/>
    <cellStyle name="Normalny 9 2" xfId="1045" xr:uid="{00000000-0005-0000-0000-000015040000}"/>
    <cellStyle name="Normalny 9 2 2" xfId="1046" xr:uid="{00000000-0005-0000-0000-000016040000}"/>
    <cellStyle name="Normalny 9 2 2 2" xfId="2222" xr:uid="{0F1E6FEB-3B23-449C-BDB7-87AD1F2DA824}"/>
    <cellStyle name="Normalny 9 3" xfId="1047" xr:uid="{00000000-0005-0000-0000-000017040000}"/>
    <cellStyle name="Normalny 9 3 2" xfId="2223" xr:uid="{159C000F-C773-4B09-B0F6-972141B0A37D}"/>
    <cellStyle name="Normalny 9 4" xfId="1048" xr:uid="{00000000-0005-0000-0000-000018040000}"/>
    <cellStyle name="Normalny 9 4 2" xfId="2224" xr:uid="{9753C103-CCA6-4CEA-B36E-181F51701D48}"/>
    <cellStyle name="Normalny 9 5" xfId="1049" xr:uid="{00000000-0005-0000-0000-000019040000}"/>
    <cellStyle name="Obliczenia 2" xfId="1050" xr:uid="{00000000-0005-0000-0000-00001A040000}"/>
    <cellStyle name="Obliczenia 2 2" xfId="1051" xr:uid="{00000000-0005-0000-0000-00001B040000}"/>
    <cellStyle name="Obliczenia 2 3" xfId="1052" xr:uid="{00000000-0005-0000-0000-00001C040000}"/>
    <cellStyle name="Obliczenia 2 4" xfId="1053" xr:uid="{00000000-0005-0000-0000-00001D040000}"/>
    <cellStyle name="Obliczenia 3" xfId="1054" xr:uid="{00000000-0005-0000-0000-00001E040000}"/>
    <cellStyle name="Obliczenia 3 2" xfId="1055" xr:uid="{00000000-0005-0000-0000-00001F040000}"/>
    <cellStyle name="Obliczenia 3 3" xfId="1056" xr:uid="{00000000-0005-0000-0000-000020040000}"/>
    <cellStyle name="Obliczenia 3 4" xfId="1057" xr:uid="{00000000-0005-0000-0000-000021040000}"/>
    <cellStyle name="Obliczenia 4" xfId="1058" xr:uid="{00000000-0005-0000-0000-000022040000}"/>
    <cellStyle name="Obliczenia 4 2" xfId="1059" xr:uid="{00000000-0005-0000-0000-000023040000}"/>
    <cellStyle name="Obliczenia 4 3" xfId="1060" xr:uid="{00000000-0005-0000-0000-000024040000}"/>
    <cellStyle name="Obliczenia 4 4" xfId="1061" xr:uid="{00000000-0005-0000-0000-000025040000}"/>
    <cellStyle name="Obliczenia 5" xfId="1062" xr:uid="{00000000-0005-0000-0000-000026040000}"/>
    <cellStyle name="Obliczenia 5 2" xfId="1063" xr:uid="{00000000-0005-0000-0000-000027040000}"/>
    <cellStyle name="Obliczenia 5 3" xfId="1064" xr:uid="{00000000-0005-0000-0000-000028040000}"/>
    <cellStyle name="Obliczenia 5 4" xfId="1065" xr:uid="{00000000-0005-0000-0000-000029040000}"/>
    <cellStyle name="Obliczenia 6" xfId="1066" xr:uid="{00000000-0005-0000-0000-00002A040000}"/>
    <cellStyle name="Obliczenia 6 2" xfId="1067" xr:uid="{00000000-0005-0000-0000-00002B040000}"/>
    <cellStyle name="Obliczenia 6 3" xfId="1068" xr:uid="{00000000-0005-0000-0000-00002C040000}"/>
    <cellStyle name="Obliczenia 6 4" xfId="1069" xr:uid="{00000000-0005-0000-0000-00002D040000}"/>
    <cellStyle name="Obliczenia 7" xfId="1070" xr:uid="{00000000-0005-0000-0000-00002E040000}"/>
    <cellStyle name="Obliczenia 7 2" xfId="1071" xr:uid="{00000000-0005-0000-0000-00002F040000}"/>
    <cellStyle name="Obliczenia 7 3" xfId="1072" xr:uid="{00000000-0005-0000-0000-000030040000}"/>
    <cellStyle name="Obliczenia 7 4" xfId="1073" xr:uid="{00000000-0005-0000-0000-000031040000}"/>
    <cellStyle name="Obliczenia 8" xfId="1074" xr:uid="{00000000-0005-0000-0000-000032040000}"/>
    <cellStyle name="Obliczenia 8 2" xfId="1075" xr:uid="{00000000-0005-0000-0000-000033040000}"/>
    <cellStyle name="Obliczenia 8 3" xfId="1076" xr:uid="{00000000-0005-0000-0000-000034040000}"/>
    <cellStyle name="Obliczenia 8 4" xfId="1077" xr:uid="{00000000-0005-0000-0000-000035040000}"/>
    <cellStyle name="Opis" xfId="1078" xr:uid="{00000000-0005-0000-0000-000036040000}"/>
    <cellStyle name="Percent [2]" xfId="1079" xr:uid="{00000000-0005-0000-0000-000037040000}"/>
    <cellStyle name="Percent [2] 10" xfId="1080" xr:uid="{00000000-0005-0000-0000-000038040000}"/>
    <cellStyle name="Percent [2] 11" xfId="1081" xr:uid="{00000000-0005-0000-0000-000039040000}"/>
    <cellStyle name="Percent [2] 12" xfId="1082" xr:uid="{00000000-0005-0000-0000-00003A040000}"/>
    <cellStyle name="Percent [2] 13" xfId="1083" xr:uid="{00000000-0005-0000-0000-00003B040000}"/>
    <cellStyle name="Percent [2] 14" xfId="1084" xr:uid="{00000000-0005-0000-0000-00003C040000}"/>
    <cellStyle name="Percent [2] 15" xfId="1085" xr:uid="{00000000-0005-0000-0000-00003D040000}"/>
    <cellStyle name="Percent [2] 16" xfId="1086" xr:uid="{00000000-0005-0000-0000-00003E040000}"/>
    <cellStyle name="Percent [2] 17" xfId="1087" xr:uid="{00000000-0005-0000-0000-00003F040000}"/>
    <cellStyle name="Percent [2] 18" xfId="1088" xr:uid="{00000000-0005-0000-0000-000040040000}"/>
    <cellStyle name="Percent [2] 19" xfId="1089" xr:uid="{00000000-0005-0000-0000-000041040000}"/>
    <cellStyle name="Percent [2] 2" xfId="1090" xr:uid="{00000000-0005-0000-0000-000042040000}"/>
    <cellStyle name="Percent [2] 2 2" xfId="1091" xr:uid="{00000000-0005-0000-0000-000043040000}"/>
    <cellStyle name="Percent [2] 2 3" xfId="1092" xr:uid="{00000000-0005-0000-0000-000044040000}"/>
    <cellStyle name="Percent [2] 2 4" xfId="1093" xr:uid="{00000000-0005-0000-0000-000045040000}"/>
    <cellStyle name="Percent [2] 2 5" xfId="1094" xr:uid="{00000000-0005-0000-0000-000046040000}"/>
    <cellStyle name="Percent [2] 2 6" xfId="1095" xr:uid="{00000000-0005-0000-0000-000047040000}"/>
    <cellStyle name="Percent [2] 2 7" xfId="1096" xr:uid="{00000000-0005-0000-0000-000048040000}"/>
    <cellStyle name="Percent [2] 2 8" xfId="1097" xr:uid="{00000000-0005-0000-0000-000049040000}"/>
    <cellStyle name="Percent [2] 20" xfId="1098" xr:uid="{00000000-0005-0000-0000-00004A040000}"/>
    <cellStyle name="Percent [2] 21" xfId="1099" xr:uid="{00000000-0005-0000-0000-00004B040000}"/>
    <cellStyle name="Percent [2] 22" xfId="1100" xr:uid="{00000000-0005-0000-0000-00004C040000}"/>
    <cellStyle name="Percent [2] 23" xfId="1101" xr:uid="{00000000-0005-0000-0000-00004D040000}"/>
    <cellStyle name="Percent [2] 24" xfId="1102" xr:uid="{00000000-0005-0000-0000-00004E040000}"/>
    <cellStyle name="Percent [2] 25" xfId="1103" xr:uid="{00000000-0005-0000-0000-00004F040000}"/>
    <cellStyle name="Percent [2] 26" xfId="1104" xr:uid="{00000000-0005-0000-0000-000050040000}"/>
    <cellStyle name="Percent [2] 27" xfId="1105" xr:uid="{00000000-0005-0000-0000-000051040000}"/>
    <cellStyle name="Percent [2] 28" xfId="1106" xr:uid="{00000000-0005-0000-0000-000052040000}"/>
    <cellStyle name="Percent [2] 29" xfId="1107" xr:uid="{00000000-0005-0000-0000-000053040000}"/>
    <cellStyle name="Percent [2] 3" xfId="1108" xr:uid="{00000000-0005-0000-0000-000054040000}"/>
    <cellStyle name="Percent [2] 30" xfId="1109" xr:uid="{00000000-0005-0000-0000-000055040000}"/>
    <cellStyle name="Percent [2] 31" xfId="1110" xr:uid="{00000000-0005-0000-0000-000056040000}"/>
    <cellStyle name="Percent [2] 32" xfId="1111" xr:uid="{00000000-0005-0000-0000-000057040000}"/>
    <cellStyle name="Percent [2] 33" xfId="1112" xr:uid="{00000000-0005-0000-0000-000058040000}"/>
    <cellStyle name="Percent [2] 34" xfId="1113" xr:uid="{00000000-0005-0000-0000-000059040000}"/>
    <cellStyle name="Percent [2] 35" xfId="1114" xr:uid="{00000000-0005-0000-0000-00005A040000}"/>
    <cellStyle name="Percent [2] 36" xfId="1115" xr:uid="{00000000-0005-0000-0000-00005B040000}"/>
    <cellStyle name="Percent [2] 37" xfId="1116" xr:uid="{00000000-0005-0000-0000-00005C040000}"/>
    <cellStyle name="Percent [2] 38" xfId="1117" xr:uid="{00000000-0005-0000-0000-00005D040000}"/>
    <cellStyle name="Percent [2] 39" xfId="1118" xr:uid="{00000000-0005-0000-0000-00005E040000}"/>
    <cellStyle name="Percent [2] 4" xfId="1119" xr:uid="{00000000-0005-0000-0000-00005F040000}"/>
    <cellStyle name="Percent [2] 5" xfId="1120" xr:uid="{00000000-0005-0000-0000-000060040000}"/>
    <cellStyle name="Percent [2] 6" xfId="1121" xr:uid="{00000000-0005-0000-0000-000061040000}"/>
    <cellStyle name="Percent [2] 7" xfId="1122" xr:uid="{00000000-0005-0000-0000-000062040000}"/>
    <cellStyle name="Percent [2] 8" xfId="1123" xr:uid="{00000000-0005-0000-0000-000063040000}"/>
    <cellStyle name="Percent [2] 9" xfId="1124" xr:uid="{00000000-0005-0000-0000-000064040000}"/>
    <cellStyle name="Percent 2" xfId="1125" xr:uid="{00000000-0005-0000-0000-000065040000}"/>
    <cellStyle name="Percent 56 15" xfId="1126" xr:uid="{00000000-0005-0000-0000-000066040000}"/>
    <cellStyle name="Porcentaje 2" xfId="1127" xr:uid="{00000000-0005-0000-0000-000067040000}"/>
    <cellStyle name="Porcentaje 2 2" xfId="1128" xr:uid="{00000000-0005-0000-0000-000068040000}"/>
    <cellStyle name="Porcentaje 3" xfId="1129" xr:uid="{00000000-0005-0000-0000-000069040000}"/>
    <cellStyle name="Porcentaje 3 2" xfId="1130" xr:uid="{00000000-0005-0000-0000-00006A040000}"/>
    <cellStyle name="Porcentaje 3 2 2" xfId="1131" xr:uid="{00000000-0005-0000-0000-00006B040000}"/>
    <cellStyle name="Porcentaje 3 2 2 2" xfId="1132" xr:uid="{00000000-0005-0000-0000-00006C040000}"/>
    <cellStyle name="Porcentaje 3 2 2 2 2" xfId="2228" xr:uid="{02F7B97F-AC29-4EC9-AC06-ECA7F4E86393}"/>
    <cellStyle name="Porcentaje 3 2 2 3" xfId="1133" xr:uid="{00000000-0005-0000-0000-00006D040000}"/>
    <cellStyle name="Porcentaje 3 2 2 3 2" xfId="2229" xr:uid="{9D956C15-6289-429B-A0D0-6788461BC357}"/>
    <cellStyle name="Porcentaje 3 2 2 4" xfId="2227" xr:uid="{525EB031-554D-4E6D-BA49-112D6ABAD956}"/>
    <cellStyle name="Porcentaje 3 2 3" xfId="1134" xr:uid="{00000000-0005-0000-0000-00006E040000}"/>
    <cellStyle name="Porcentaje 3 2 3 2" xfId="2230" xr:uid="{47514859-1313-41C8-8428-2AC008CDC60A}"/>
    <cellStyle name="Porcentaje 3 2 4" xfId="1135" xr:uid="{00000000-0005-0000-0000-00006F040000}"/>
    <cellStyle name="Porcentaje 3 2 4 2" xfId="2231" xr:uid="{981A8D5C-E21B-45C5-B1A2-9AF0E3B8F00E}"/>
    <cellStyle name="Porcentaje 3 2 5" xfId="2226" xr:uid="{30A8B76F-07A9-42CE-8B8B-E60DE2B27418}"/>
    <cellStyle name="Porcentaje 3 3" xfId="1136" xr:uid="{00000000-0005-0000-0000-000070040000}"/>
    <cellStyle name="Porcentaje 3 3 2" xfId="1137" xr:uid="{00000000-0005-0000-0000-000071040000}"/>
    <cellStyle name="Porcentaje 3 3 2 2" xfId="2233" xr:uid="{647AA56A-349A-4969-9570-795C6C14A98C}"/>
    <cellStyle name="Porcentaje 3 3 3" xfId="1138" xr:uid="{00000000-0005-0000-0000-000072040000}"/>
    <cellStyle name="Porcentaje 3 3 3 2" xfId="2234" xr:uid="{1299C5D0-D2B0-4728-BBEE-376B83746FA7}"/>
    <cellStyle name="Porcentaje 3 3 4" xfId="2232" xr:uid="{A7F86DA5-AF1A-412C-9068-DDB699558BC1}"/>
    <cellStyle name="Porcentaje 3 4" xfId="1139" xr:uid="{00000000-0005-0000-0000-000073040000}"/>
    <cellStyle name="Porcentaje 3 4 2" xfId="1140" xr:uid="{00000000-0005-0000-0000-000074040000}"/>
    <cellStyle name="Porcentaje 3 4 2 2" xfId="2236" xr:uid="{30F0175F-7784-4050-B965-C10C62CECCD1}"/>
    <cellStyle name="Porcentaje 3 4 3" xfId="1141" xr:uid="{00000000-0005-0000-0000-000075040000}"/>
    <cellStyle name="Porcentaje 3 4 3 2" xfId="2237" xr:uid="{9DE84EC4-926A-42C1-89AC-D43D745B619A}"/>
    <cellStyle name="Porcentaje 3 4 4" xfId="2235" xr:uid="{4AB383FB-7198-4703-ABDA-D4AF96EE06CE}"/>
    <cellStyle name="Porcentaje 3 5" xfId="1142" xr:uid="{00000000-0005-0000-0000-000076040000}"/>
    <cellStyle name="Porcentaje 3 5 2" xfId="2238" xr:uid="{D61543A4-4897-425E-8BFD-C9F963670E28}"/>
    <cellStyle name="Porcentaje 3 6" xfId="1143" xr:uid="{00000000-0005-0000-0000-000077040000}"/>
    <cellStyle name="Porcentaje 3 6 2" xfId="2239" xr:uid="{AB18C9A7-E7B7-4310-AEEC-96E4F90F8C6C}"/>
    <cellStyle name="Porcentaje 3 7" xfId="2225" xr:uid="{58F4ABF6-0B23-4D42-8F3F-0433FE6273B1}"/>
    <cellStyle name="Procentowy 2" xfId="1144" xr:uid="{00000000-0005-0000-0000-000078040000}"/>
    <cellStyle name="Procentowy 2 2" xfId="1145" xr:uid="{00000000-0005-0000-0000-000079040000}"/>
    <cellStyle name="Procentowy 2 2 2" xfId="1146" xr:uid="{00000000-0005-0000-0000-00007A040000}"/>
    <cellStyle name="Procentowy 2 2 2 2" xfId="1147" xr:uid="{00000000-0005-0000-0000-00007B040000}"/>
    <cellStyle name="Procentowy 2 2 2 2 2" xfId="2243" xr:uid="{E6A51540-34AE-4497-A157-E0B5D61D9286}"/>
    <cellStyle name="Procentowy 2 2 2 3" xfId="1148" xr:uid="{00000000-0005-0000-0000-00007C040000}"/>
    <cellStyle name="Procentowy 2 2 2 3 2" xfId="2244" xr:uid="{E224B716-399C-4BE0-921A-7E5539AE3143}"/>
    <cellStyle name="Procentowy 2 2 2 4" xfId="2242" xr:uid="{36B08349-D9E0-43B8-9504-009659AE6FC9}"/>
    <cellStyle name="Procentowy 2 2 3" xfId="1149" xr:uid="{00000000-0005-0000-0000-00007D040000}"/>
    <cellStyle name="Procentowy 2 2 3 2" xfId="2245" xr:uid="{A95B3505-A2A0-48A5-A9F6-F98130122D63}"/>
    <cellStyle name="Procentowy 2 2 4" xfId="1150" xr:uid="{00000000-0005-0000-0000-00007E040000}"/>
    <cellStyle name="Procentowy 2 2 4 2" xfId="2246" xr:uid="{52932202-1F88-4EF4-A4CA-919C74AA122A}"/>
    <cellStyle name="Procentowy 2 2 5" xfId="2241" xr:uid="{0D40EFF6-1BBA-4343-9C1B-2F0AC2BC3573}"/>
    <cellStyle name="Procentowy 2 3" xfId="1151" xr:uid="{00000000-0005-0000-0000-00007F040000}"/>
    <cellStyle name="Procentowy 2 3 2" xfId="1152" xr:uid="{00000000-0005-0000-0000-000080040000}"/>
    <cellStyle name="Procentowy 2 3 2 2" xfId="2248" xr:uid="{98BC8D7A-24C9-4CB5-A14E-C93142458BAA}"/>
    <cellStyle name="Procentowy 2 3 3" xfId="1153" xr:uid="{00000000-0005-0000-0000-000081040000}"/>
    <cellStyle name="Procentowy 2 3 3 2" xfId="2249" xr:uid="{2E7704C7-A135-4BCB-A995-EE01A086A247}"/>
    <cellStyle name="Procentowy 2 3 4" xfId="2247" xr:uid="{1F609C04-512F-43E2-8BC0-177599630A1F}"/>
    <cellStyle name="Procentowy 2 4" xfId="1154" xr:uid="{00000000-0005-0000-0000-000082040000}"/>
    <cellStyle name="Procentowy 2 4 2" xfId="2250" xr:uid="{D3E22A3A-9F09-4675-B7A5-00C56A214C54}"/>
    <cellStyle name="Procentowy 2 5" xfId="1155" xr:uid="{00000000-0005-0000-0000-000083040000}"/>
    <cellStyle name="Procentowy 2 5 2" xfId="2251" xr:uid="{36062EA3-38B7-490A-99F8-F2CC44A34F23}"/>
    <cellStyle name="Procentowy 2 6" xfId="1156" xr:uid="{00000000-0005-0000-0000-000084040000}"/>
    <cellStyle name="Procentowy 2 6 2" xfId="2252" xr:uid="{FA2E43E1-D6B5-411F-A8FA-00719BB5ACA3}"/>
    <cellStyle name="Procentowy 2 7" xfId="2240" xr:uid="{914487F6-AE6A-44CA-BD2A-8F03F692A401}"/>
    <cellStyle name="Procentowy 3" xfId="1157" xr:uid="{00000000-0005-0000-0000-000085040000}"/>
    <cellStyle name="Procentowy 3 2" xfId="1158" xr:uid="{00000000-0005-0000-0000-000086040000}"/>
    <cellStyle name="Procentowy 3 2 2" xfId="2254" xr:uid="{90033166-5881-4C22-86B8-7432DFEC19EB}"/>
    <cellStyle name="Procentowy 3 3" xfId="1159" xr:uid="{00000000-0005-0000-0000-000087040000}"/>
    <cellStyle name="Procentowy 3 3 2" xfId="2255" xr:uid="{50975551-3103-4D3C-BD80-287BC0DC5102}"/>
    <cellStyle name="Procentowy 3 4" xfId="2253" xr:uid="{C721EB6F-9892-42C8-BECB-B0DBD10269AB}"/>
    <cellStyle name="Procentowy 4" xfId="1160" xr:uid="{00000000-0005-0000-0000-000088040000}"/>
    <cellStyle name="Procentowy 5" xfId="1161" xr:uid="{00000000-0005-0000-0000-000089040000}"/>
    <cellStyle name="Procentowy 5 2" xfId="1162" xr:uid="{00000000-0005-0000-0000-00008A040000}"/>
    <cellStyle name="Procentowy 5 2 2" xfId="2257" xr:uid="{C2E283EE-854B-4FFF-BA01-84048EC64B60}"/>
    <cellStyle name="Procentowy 5 3" xfId="1163" xr:uid="{00000000-0005-0000-0000-00008B040000}"/>
    <cellStyle name="Procentowy 5 3 2" xfId="2258" xr:uid="{2ECD6D26-DADA-408A-AE40-33ABCA07C4DA}"/>
    <cellStyle name="Procentowy 5 4" xfId="1164" xr:uid="{00000000-0005-0000-0000-00008C040000}"/>
    <cellStyle name="Procentowy 5 4 2" xfId="2259" xr:uid="{8EB26B8F-5DC0-4596-8E14-B064237A6F7B}"/>
    <cellStyle name="Procentowy 5 5" xfId="2256" xr:uid="{6CB8CD88-062E-4638-98DA-F1A10D5D3003}"/>
    <cellStyle name="Section 1" xfId="1165" xr:uid="{00000000-0005-0000-0000-00008D040000}"/>
    <cellStyle name="Styl 1" xfId="1166" xr:uid="{00000000-0005-0000-0000-00008E040000}"/>
    <cellStyle name="Suma 2" xfId="1167" xr:uid="{00000000-0005-0000-0000-00008F040000}"/>
    <cellStyle name="Suma 2 2" xfId="1168" xr:uid="{00000000-0005-0000-0000-000090040000}"/>
    <cellStyle name="Suma 2 3" xfId="1169" xr:uid="{00000000-0005-0000-0000-000091040000}"/>
    <cellStyle name="Suma 2 4" xfId="1170" xr:uid="{00000000-0005-0000-0000-000092040000}"/>
    <cellStyle name="Suma 2 5" xfId="1171" xr:uid="{00000000-0005-0000-0000-000093040000}"/>
    <cellStyle name="Suma 3" xfId="1172" xr:uid="{00000000-0005-0000-0000-000094040000}"/>
    <cellStyle name="Suma 3 2" xfId="1173" xr:uid="{00000000-0005-0000-0000-000095040000}"/>
    <cellStyle name="Suma 3 3" xfId="1174" xr:uid="{00000000-0005-0000-0000-000096040000}"/>
    <cellStyle name="Suma 3 4" xfId="1175" xr:uid="{00000000-0005-0000-0000-000097040000}"/>
    <cellStyle name="Suma 3 5" xfId="1176" xr:uid="{00000000-0005-0000-0000-000098040000}"/>
    <cellStyle name="Suma 4" xfId="1177" xr:uid="{00000000-0005-0000-0000-000099040000}"/>
    <cellStyle name="Suma 4 2" xfId="1178" xr:uid="{00000000-0005-0000-0000-00009A040000}"/>
    <cellStyle name="Suma 4 3" xfId="1179" xr:uid="{00000000-0005-0000-0000-00009B040000}"/>
    <cellStyle name="Suma 4 4" xfId="1180" xr:uid="{00000000-0005-0000-0000-00009C040000}"/>
    <cellStyle name="Suma 4 5" xfId="1181" xr:uid="{00000000-0005-0000-0000-00009D040000}"/>
    <cellStyle name="Suma 5" xfId="1182" xr:uid="{00000000-0005-0000-0000-00009E040000}"/>
    <cellStyle name="Suma 5 2" xfId="1183" xr:uid="{00000000-0005-0000-0000-00009F040000}"/>
    <cellStyle name="Suma 5 3" xfId="1184" xr:uid="{00000000-0005-0000-0000-0000A0040000}"/>
    <cellStyle name="Suma 5 4" xfId="1185" xr:uid="{00000000-0005-0000-0000-0000A1040000}"/>
    <cellStyle name="Suma 5 5" xfId="1186" xr:uid="{00000000-0005-0000-0000-0000A2040000}"/>
    <cellStyle name="Suma 6" xfId="1187" xr:uid="{00000000-0005-0000-0000-0000A3040000}"/>
    <cellStyle name="Suma 6 2" xfId="1188" xr:uid="{00000000-0005-0000-0000-0000A4040000}"/>
    <cellStyle name="Suma 6 3" xfId="1189" xr:uid="{00000000-0005-0000-0000-0000A5040000}"/>
    <cellStyle name="Suma 6 4" xfId="1190" xr:uid="{00000000-0005-0000-0000-0000A6040000}"/>
    <cellStyle name="Suma 6 5" xfId="1191" xr:uid="{00000000-0005-0000-0000-0000A7040000}"/>
    <cellStyle name="Suma 7" xfId="1192" xr:uid="{00000000-0005-0000-0000-0000A8040000}"/>
    <cellStyle name="Suma 7 2" xfId="1193" xr:uid="{00000000-0005-0000-0000-0000A9040000}"/>
    <cellStyle name="Suma 7 3" xfId="1194" xr:uid="{00000000-0005-0000-0000-0000AA040000}"/>
    <cellStyle name="Suma 7 4" xfId="1195" xr:uid="{00000000-0005-0000-0000-0000AB040000}"/>
    <cellStyle name="Suma 7 5" xfId="1196" xr:uid="{00000000-0005-0000-0000-0000AC040000}"/>
    <cellStyle name="Suma 8" xfId="1197" xr:uid="{00000000-0005-0000-0000-0000AD040000}"/>
    <cellStyle name="Suma 8 2" xfId="1198" xr:uid="{00000000-0005-0000-0000-0000AE040000}"/>
    <cellStyle name="Suma 8 3" xfId="1199" xr:uid="{00000000-0005-0000-0000-0000AF040000}"/>
    <cellStyle name="Suma 8 4" xfId="1200" xr:uid="{00000000-0005-0000-0000-0000B0040000}"/>
    <cellStyle name="Suma 8 5" xfId="1201" xr:uid="{00000000-0005-0000-0000-0000B1040000}"/>
    <cellStyle name="Tekst objaśnienia 2" xfId="1202" xr:uid="{00000000-0005-0000-0000-0000B2040000}"/>
    <cellStyle name="Tekst objaśnienia 3" xfId="1203" xr:uid="{00000000-0005-0000-0000-0000B3040000}"/>
    <cellStyle name="Tekst objaśnienia 4" xfId="1204" xr:uid="{00000000-0005-0000-0000-0000B4040000}"/>
    <cellStyle name="Tekst objaśnienia 5" xfId="1205" xr:uid="{00000000-0005-0000-0000-0000B5040000}"/>
    <cellStyle name="Tekst objaśnienia 6" xfId="1206" xr:uid="{00000000-0005-0000-0000-0000B6040000}"/>
    <cellStyle name="Tekst objaśnienia 7" xfId="1207" xr:uid="{00000000-0005-0000-0000-0000B7040000}"/>
    <cellStyle name="Tekst objaśnienia 8" xfId="1208" xr:uid="{00000000-0005-0000-0000-0000B8040000}"/>
    <cellStyle name="Tekst ostrzeżenia 2" xfId="1209" xr:uid="{00000000-0005-0000-0000-0000B9040000}"/>
    <cellStyle name="Tekst ostrzeżenia 3" xfId="1210" xr:uid="{00000000-0005-0000-0000-0000BA040000}"/>
    <cellStyle name="Tekst ostrzeżenia 4" xfId="1211" xr:uid="{00000000-0005-0000-0000-0000BB040000}"/>
    <cellStyle name="Tekst ostrzeżenia 5" xfId="1212" xr:uid="{00000000-0005-0000-0000-0000BC040000}"/>
    <cellStyle name="Tekst ostrzeżenia 6" xfId="1213" xr:uid="{00000000-0005-0000-0000-0000BD040000}"/>
    <cellStyle name="Tekst ostrzeżenia 7" xfId="1214" xr:uid="{00000000-0005-0000-0000-0000BE040000}"/>
    <cellStyle name="Tekst ostrzeżenia 8" xfId="1215" xr:uid="{00000000-0005-0000-0000-0000BF040000}"/>
    <cellStyle name="Tytuł 2" xfId="1216" xr:uid="{00000000-0005-0000-0000-0000C0040000}"/>
    <cellStyle name="Tytuł 3" xfId="1217" xr:uid="{00000000-0005-0000-0000-0000C1040000}"/>
    <cellStyle name="Tytuł 4" xfId="1218" xr:uid="{00000000-0005-0000-0000-0000C2040000}"/>
    <cellStyle name="Tytuł 5" xfId="1219" xr:uid="{00000000-0005-0000-0000-0000C3040000}"/>
    <cellStyle name="Tytuł 6" xfId="1220" xr:uid="{00000000-0005-0000-0000-0000C4040000}"/>
    <cellStyle name="Tytuł 7" xfId="1221" xr:uid="{00000000-0005-0000-0000-0000C5040000}"/>
    <cellStyle name="Tytuł 8" xfId="1222" xr:uid="{00000000-0005-0000-0000-0000C6040000}"/>
    <cellStyle name="Uwaga 2" xfId="1223" xr:uid="{00000000-0005-0000-0000-0000C7040000}"/>
    <cellStyle name="Uwaga 2 2" xfId="1224" xr:uid="{00000000-0005-0000-0000-0000C8040000}"/>
    <cellStyle name="Uwaga 2 3" xfId="1225" xr:uid="{00000000-0005-0000-0000-0000C9040000}"/>
    <cellStyle name="Uwaga 2 4" xfId="1226" xr:uid="{00000000-0005-0000-0000-0000CA040000}"/>
    <cellStyle name="Uwaga 2 5" xfId="1227" xr:uid="{00000000-0005-0000-0000-0000CB040000}"/>
    <cellStyle name="Uwaga 3" xfId="1228" xr:uid="{00000000-0005-0000-0000-0000CC040000}"/>
    <cellStyle name="Uwaga 3 2" xfId="1229" xr:uid="{00000000-0005-0000-0000-0000CD040000}"/>
    <cellStyle name="Uwaga 3 3" xfId="1230" xr:uid="{00000000-0005-0000-0000-0000CE040000}"/>
    <cellStyle name="Uwaga 3 4" xfId="1231" xr:uid="{00000000-0005-0000-0000-0000CF040000}"/>
    <cellStyle name="Uwaga 3 5" xfId="1232" xr:uid="{00000000-0005-0000-0000-0000D0040000}"/>
    <cellStyle name="Uwaga 4" xfId="1233" xr:uid="{00000000-0005-0000-0000-0000D1040000}"/>
    <cellStyle name="Uwaga 4 2" xfId="1234" xr:uid="{00000000-0005-0000-0000-0000D2040000}"/>
    <cellStyle name="Uwaga 4 3" xfId="1235" xr:uid="{00000000-0005-0000-0000-0000D3040000}"/>
    <cellStyle name="Uwaga 4 4" xfId="1236" xr:uid="{00000000-0005-0000-0000-0000D4040000}"/>
    <cellStyle name="Uwaga 4 5" xfId="1237" xr:uid="{00000000-0005-0000-0000-0000D5040000}"/>
    <cellStyle name="Uwaga 5" xfId="1238" xr:uid="{00000000-0005-0000-0000-0000D6040000}"/>
    <cellStyle name="Uwaga 5 2" xfId="1239" xr:uid="{00000000-0005-0000-0000-0000D7040000}"/>
    <cellStyle name="Uwaga 5 3" xfId="1240" xr:uid="{00000000-0005-0000-0000-0000D8040000}"/>
    <cellStyle name="Uwaga 5 4" xfId="1241" xr:uid="{00000000-0005-0000-0000-0000D9040000}"/>
    <cellStyle name="Uwaga 5 5" xfId="1242" xr:uid="{00000000-0005-0000-0000-0000DA040000}"/>
    <cellStyle name="Uwaga 6" xfId="1243" xr:uid="{00000000-0005-0000-0000-0000DB040000}"/>
    <cellStyle name="Uwaga 6 2" xfId="1244" xr:uid="{00000000-0005-0000-0000-0000DC040000}"/>
    <cellStyle name="Uwaga 6 3" xfId="1245" xr:uid="{00000000-0005-0000-0000-0000DD040000}"/>
    <cellStyle name="Uwaga 6 4" xfId="1246" xr:uid="{00000000-0005-0000-0000-0000DE040000}"/>
    <cellStyle name="Uwaga 6 5" xfId="1247" xr:uid="{00000000-0005-0000-0000-0000DF040000}"/>
    <cellStyle name="Uwaga 7" xfId="1248" xr:uid="{00000000-0005-0000-0000-0000E0040000}"/>
    <cellStyle name="Uwaga 7 2" xfId="1249" xr:uid="{00000000-0005-0000-0000-0000E1040000}"/>
    <cellStyle name="Uwaga 7 3" xfId="1250" xr:uid="{00000000-0005-0000-0000-0000E2040000}"/>
    <cellStyle name="Uwaga 7 4" xfId="1251" xr:uid="{00000000-0005-0000-0000-0000E3040000}"/>
    <cellStyle name="Uwaga 7 5" xfId="1252" xr:uid="{00000000-0005-0000-0000-0000E4040000}"/>
    <cellStyle name="Uwaga 8" xfId="1253" xr:uid="{00000000-0005-0000-0000-0000E5040000}"/>
    <cellStyle name="Uwaga 8 2" xfId="1254" xr:uid="{00000000-0005-0000-0000-0000E6040000}"/>
    <cellStyle name="Uwaga 8 3" xfId="1255" xr:uid="{00000000-0005-0000-0000-0000E7040000}"/>
    <cellStyle name="Uwaga 8 4" xfId="1256" xr:uid="{00000000-0005-0000-0000-0000E8040000}"/>
    <cellStyle name="Uwaga 8 5" xfId="1257" xr:uid="{00000000-0005-0000-0000-0000E9040000}"/>
    <cellStyle name="Walutowy 10" xfId="1258" xr:uid="{00000000-0005-0000-0000-0000EA040000}"/>
    <cellStyle name="Walutowy 10 2" xfId="1259" xr:uid="{00000000-0005-0000-0000-0000EB040000}"/>
    <cellStyle name="Walutowy 10 2 2" xfId="2261" xr:uid="{B12F69C7-7D0C-49D4-84A8-90AE9074F3F3}"/>
    <cellStyle name="Walutowy 10 3" xfId="1260" xr:uid="{00000000-0005-0000-0000-0000EC040000}"/>
    <cellStyle name="Walutowy 10 3 2" xfId="2262" xr:uid="{8E01ADDB-4CBC-4860-BD2B-D560D0A018A1}"/>
    <cellStyle name="Walutowy 10 4" xfId="2260" xr:uid="{546C8DBC-C383-4407-A23B-D26D73A0B51F}"/>
    <cellStyle name="Walutowy 11" xfId="1261" xr:uid="{00000000-0005-0000-0000-0000ED040000}"/>
    <cellStyle name="Walutowy 11 2" xfId="1262" xr:uid="{00000000-0005-0000-0000-0000EE040000}"/>
    <cellStyle name="Walutowy 11 2 2" xfId="1263" xr:uid="{00000000-0005-0000-0000-0000EF040000}"/>
    <cellStyle name="Walutowy 11 2 2 2" xfId="2265" xr:uid="{AAE626CC-8BA5-4B86-8308-4EAF3F1C8A67}"/>
    <cellStyle name="Walutowy 11 2 3" xfId="1264" xr:uid="{00000000-0005-0000-0000-0000F0040000}"/>
    <cellStyle name="Walutowy 11 2 3 2" xfId="2266" xr:uid="{35E9FB1C-6E4A-422B-8010-439523D8D3AB}"/>
    <cellStyle name="Walutowy 11 2 4" xfId="2264" xr:uid="{2C7AC378-E8A1-4170-A4A2-9D30E6164E7F}"/>
    <cellStyle name="Walutowy 11 3" xfId="1265" xr:uid="{00000000-0005-0000-0000-0000F1040000}"/>
    <cellStyle name="Walutowy 11 3 2" xfId="2267" xr:uid="{4CE2B6EB-A5AB-4937-B747-30311EB006B0}"/>
    <cellStyle name="Walutowy 11 4" xfId="1266" xr:uid="{00000000-0005-0000-0000-0000F2040000}"/>
    <cellStyle name="Walutowy 11 4 2" xfId="2268" xr:uid="{FF6AE646-5C30-4F9B-B716-945D40259784}"/>
    <cellStyle name="Walutowy 11 5" xfId="2263" xr:uid="{C96CA39D-0D79-4EA6-A9E5-C68B98234300}"/>
    <cellStyle name="Walutowy 12" xfId="1267" xr:uid="{00000000-0005-0000-0000-0000F3040000}"/>
    <cellStyle name="Walutowy 12 2" xfId="1268" xr:uid="{00000000-0005-0000-0000-0000F4040000}"/>
    <cellStyle name="Walutowy 12 2 2" xfId="2270" xr:uid="{837EDEA9-C82D-4E1B-94B7-D9D04A0E58C5}"/>
    <cellStyle name="Walutowy 12 3" xfId="1269" xr:uid="{00000000-0005-0000-0000-0000F5040000}"/>
    <cellStyle name="Walutowy 12 3 2" xfId="2271" xr:uid="{267CA773-1A48-4D8C-B02D-ADC7C5F91EE6}"/>
    <cellStyle name="Walutowy 12 4" xfId="2269" xr:uid="{F32C3855-9275-4FE0-BD89-8D0E2D8D305D}"/>
    <cellStyle name="Walutowy 13" xfId="1270" xr:uid="{00000000-0005-0000-0000-0000F6040000}"/>
    <cellStyle name="Walutowy 13 2" xfId="2272" xr:uid="{ACF5CE60-EC51-4C3E-9F83-1CB7F54D1B35}"/>
    <cellStyle name="Walutowy 2" xfId="1271" xr:uid="{00000000-0005-0000-0000-0000F7040000}"/>
    <cellStyle name="Walutowy 2 2" xfId="1272" xr:uid="{00000000-0005-0000-0000-0000F8040000}"/>
    <cellStyle name="Walutowy 2 2 2" xfId="1273" xr:uid="{00000000-0005-0000-0000-0000F9040000}"/>
    <cellStyle name="Walutowy 2 2 2 2" xfId="1274" xr:uid="{00000000-0005-0000-0000-0000FA040000}"/>
    <cellStyle name="Walutowy 2 2 2 2 2" xfId="1275" xr:uid="{00000000-0005-0000-0000-0000FB040000}"/>
    <cellStyle name="Walutowy 2 2 2 2 2 2" xfId="1276" xr:uid="{00000000-0005-0000-0000-0000FC040000}"/>
    <cellStyle name="Walutowy 2 2 2 2 2 2 2" xfId="1277" xr:uid="{00000000-0005-0000-0000-0000FD040000}"/>
    <cellStyle name="Walutowy 2 2 2 2 2 2 2 2" xfId="2279" xr:uid="{F7B15264-F99B-4B3F-A516-22C06AA6F865}"/>
    <cellStyle name="Walutowy 2 2 2 2 2 2 3" xfId="1278" xr:uid="{00000000-0005-0000-0000-0000FE040000}"/>
    <cellStyle name="Walutowy 2 2 2 2 2 2 3 2" xfId="2280" xr:uid="{62898A93-6950-4FD6-B9E0-FA17871CC742}"/>
    <cellStyle name="Walutowy 2 2 2 2 2 2 4" xfId="2278" xr:uid="{FB26905B-4693-4143-9A75-7962ADC61BBC}"/>
    <cellStyle name="Walutowy 2 2 2 2 2 3" xfId="1279" xr:uid="{00000000-0005-0000-0000-0000FF040000}"/>
    <cellStyle name="Walutowy 2 2 2 2 2 3 2" xfId="2281" xr:uid="{C9F09FEA-B678-4002-B7E6-0BD5BB53A559}"/>
    <cellStyle name="Walutowy 2 2 2 2 2 4" xfId="1280" xr:uid="{00000000-0005-0000-0000-000000050000}"/>
    <cellStyle name="Walutowy 2 2 2 2 2 4 2" xfId="2282" xr:uid="{FF3E5CA1-4C3B-4CBD-AF97-FE248FA35A49}"/>
    <cellStyle name="Walutowy 2 2 2 2 2 5" xfId="2277" xr:uid="{442E876E-767A-45BC-8D17-DA0350470E0E}"/>
    <cellStyle name="Walutowy 2 2 2 2 3" xfId="1281" xr:uid="{00000000-0005-0000-0000-000001050000}"/>
    <cellStyle name="Walutowy 2 2 2 2 3 2" xfId="1282" xr:uid="{00000000-0005-0000-0000-000002050000}"/>
    <cellStyle name="Walutowy 2 2 2 2 3 2 2" xfId="2284" xr:uid="{3DED53EE-C148-4F8C-8EE6-9BED0598C64B}"/>
    <cellStyle name="Walutowy 2 2 2 2 3 3" xfId="1283" xr:uid="{00000000-0005-0000-0000-000003050000}"/>
    <cellStyle name="Walutowy 2 2 2 2 3 3 2" xfId="2285" xr:uid="{8A183F55-595D-4627-9E8D-00E4F1516B13}"/>
    <cellStyle name="Walutowy 2 2 2 2 3 4" xfId="2283" xr:uid="{548CB914-7F3D-4ABB-AC85-A1DD258A4A78}"/>
    <cellStyle name="Walutowy 2 2 2 2 4" xfId="1284" xr:uid="{00000000-0005-0000-0000-000004050000}"/>
    <cellStyle name="Walutowy 2 2 2 2 4 2" xfId="2286" xr:uid="{B8FF6B69-97AC-48C5-9E07-C51E1D7E7067}"/>
    <cellStyle name="Walutowy 2 2 2 2 5" xfId="1285" xr:uid="{00000000-0005-0000-0000-000005050000}"/>
    <cellStyle name="Walutowy 2 2 2 2 5 2" xfId="2287" xr:uid="{3CEAD77D-91B8-4CD1-8430-9D4742639812}"/>
    <cellStyle name="Walutowy 2 2 2 2 6" xfId="2276" xr:uid="{DEC10F87-D433-4DC9-9393-A161690678E1}"/>
    <cellStyle name="Walutowy 2 2 2 3" xfId="1286" xr:uid="{00000000-0005-0000-0000-000006050000}"/>
    <cellStyle name="Walutowy 2 2 2 3 2" xfId="1287" xr:uid="{00000000-0005-0000-0000-000007050000}"/>
    <cellStyle name="Walutowy 2 2 2 3 2 2" xfId="1288" xr:uid="{00000000-0005-0000-0000-000008050000}"/>
    <cellStyle name="Walutowy 2 2 2 3 2 2 2" xfId="2290" xr:uid="{BBF1E57B-167F-4FB0-BFBD-E6E675F7D935}"/>
    <cellStyle name="Walutowy 2 2 2 3 2 3" xfId="1289" xr:uid="{00000000-0005-0000-0000-000009050000}"/>
    <cellStyle name="Walutowy 2 2 2 3 2 3 2" xfId="2291" xr:uid="{3A354248-AB93-4EDB-B5CC-D1DCA7DB7142}"/>
    <cellStyle name="Walutowy 2 2 2 3 2 4" xfId="2289" xr:uid="{546EA5B9-F1D2-4A3A-A289-8DECF769C75C}"/>
    <cellStyle name="Walutowy 2 2 2 3 3" xfId="1290" xr:uid="{00000000-0005-0000-0000-00000A050000}"/>
    <cellStyle name="Walutowy 2 2 2 3 3 2" xfId="2292" xr:uid="{E6F7B842-94A6-4DE1-A667-5AD7000CD78C}"/>
    <cellStyle name="Walutowy 2 2 2 3 4" xfId="1291" xr:uid="{00000000-0005-0000-0000-00000B050000}"/>
    <cellStyle name="Walutowy 2 2 2 3 4 2" xfId="2293" xr:uid="{D20DE21D-7B91-4CA7-9997-ABEBEAACE749}"/>
    <cellStyle name="Walutowy 2 2 2 3 5" xfId="2288" xr:uid="{7E35C39B-CC9D-4D9C-A290-56437FABA469}"/>
    <cellStyle name="Walutowy 2 2 2 4" xfId="1292" xr:uid="{00000000-0005-0000-0000-00000C050000}"/>
    <cellStyle name="Walutowy 2 2 2 4 2" xfId="1293" xr:uid="{00000000-0005-0000-0000-00000D050000}"/>
    <cellStyle name="Walutowy 2 2 2 4 2 2" xfId="2295" xr:uid="{0B301980-D689-4760-9D72-45163B3372B4}"/>
    <cellStyle name="Walutowy 2 2 2 4 3" xfId="1294" xr:uid="{00000000-0005-0000-0000-00000E050000}"/>
    <cellStyle name="Walutowy 2 2 2 4 3 2" xfId="2296" xr:uid="{BB30061B-0834-4271-9C24-6C15CBEA25B4}"/>
    <cellStyle name="Walutowy 2 2 2 4 4" xfId="2294" xr:uid="{3DE965E2-B72D-442E-A18F-2780A1E58BF6}"/>
    <cellStyle name="Walutowy 2 2 2 5" xfId="1295" xr:uid="{00000000-0005-0000-0000-00000F050000}"/>
    <cellStyle name="Walutowy 2 2 2 5 2" xfId="2297" xr:uid="{35B0198C-762D-4C6E-AAE2-87E36D4DEF5C}"/>
    <cellStyle name="Walutowy 2 2 2 6" xfId="1296" xr:uid="{00000000-0005-0000-0000-000010050000}"/>
    <cellStyle name="Walutowy 2 2 2 6 2" xfId="2298" xr:uid="{09B18951-BB1C-4887-8E87-58A9EA3703A5}"/>
    <cellStyle name="Walutowy 2 2 2 7" xfId="2275" xr:uid="{1EEA01CD-A77B-48C6-9026-CA70B2FF9652}"/>
    <cellStyle name="Walutowy 2 2 3" xfId="1297" xr:uid="{00000000-0005-0000-0000-000011050000}"/>
    <cellStyle name="Walutowy 2 2 3 2" xfId="1298" xr:uid="{00000000-0005-0000-0000-000012050000}"/>
    <cellStyle name="Walutowy 2 2 3 2 2" xfId="1299" xr:uid="{00000000-0005-0000-0000-000013050000}"/>
    <cellStyle name="Walutowy 2 2 3 2 2 2" xfId="1300" xr:uid="{00000000-0005-0000-0000-000014050000}"/>
    <cellStyle name="Walutowy 2 2 3 2 2 2 2" xfId="2302" xr:uid="{CAA114EC-7BC0-42CF-BE57-2436F22F3354}"/>
    <cellStyle name="Walutowy 2 2 3 2 2 3" xfId="1301" xr:uid="{00000000-0005-0000-0000-000015050000}"/>
    <cellStyle name="Walutowy 2 2 3 2 2 3 2" xfId="2303" xr:uid="{7EDE063B-12C7-4F1A-A1B8-BA6FAEEA0E11}"/>
    <cellStyle name="Walutowy 2 2 3 2 2 4" xfId="2301" xr:uid="{2B631FD5-958B-496C-9E34-5AED9A70780D}"/>
    <cellStyle name="Walutowy 2 2 3 2 3" xfId="1302" xr:uid="{00000000-0005-0000-0000-000016050000}"/>
    <cellStyle name="Walutowy 2 2 3 2 3 2" xfId="2304" xr:uid="{A576F2A3-55E1-4BFB-BA19-DD038E124802}"/>
    <cellStyle name="Walutowy 2 2 3 2 4" xfId="1303" xr:uid="{00000000-0005-0000-0000-000017050000}"/>
    <cellStyle name="Walutowy 2 2 3 2 4 2" xfId="2305" xr:uid="{DB414ED6-6249-4EDE-912E-F8E5CB21F314}"/>
    <cellStyle name="Walutowy 2 2 3 2 5" xfId="2300" xr:uid="{B7D1B27D-D755-4276-912B-FE1BC49C8036}"/>
    <cellStyle name="Walutowy 2 2 3 3" xfId="1304" xr:uid="{00000000-0005-0000-0000-000018050000}"/>
    <cellStyle name="Walutowy 2 2 3 3 2" xfId="1305" xr:uid="{00000000-0005-0000-0000-000019050000}"/>
    <cellStyle name="Walutowy 2 2 3 3 2 2" xfId="2307" xr:uid="{0F5F2DDC-6F31-46C9-96CE-B68D171B5696}"/>
    <cellStyle name="Walutowy 2 2 3 3 3" xfId="1306" xr:uid="{00000000-0005-0000-0000-00001A050000}"/>
    <cellStyle name="Walutowy 2 2 3 3 3 2" xfId="2308" xr:uid="{6450FB3C-A6B2-4201-A870-112F51391706}"/>
    <cellStyle name="Walutowy 2 2 3 3 4" xfId="2306" xr:uid="{ECB0E7D4-C894-4C82-B549-F045C2C7A308}"/>
    <cellStyle name="Walutowy 2 2 3 4" xfId="1307" xr:uid="{00000000-0005-0000-0000-00001B050000}"/>
    <cellStyle name="Walutowy 2 2 3 4 2" xfId="2309" xr:uid="{D24ACABB-E4F5-4EA2-87FA-08067557F713}"/>
    <cellStyle name="Walutowy 2 2 3 5" xfId="1308" xr:uid="{00000000-0005-0000-0000-00001C050000}"/>
    <cellStyle name="Walutowy 2 2 3 5 2" xfId="2310" xr:uid="{3B34B2A7-84B2-41BA-B2E3-F38ADB982DE7}"/>
    <cellStyle name="Walutowy 2 2 3 6" xfId="2299" xr:uid="{8B10A0AB-17B4-4C43-AF7A-D05DBC4F4B9F}"/>
    <cellStyle name="Walutowy 2 2 4" xfId="1309" xr:uid="{00000000-0005-0000-0000-00001D050000}"/>
    <cellStyle name="Walutowy 2 2 4 2" xfId="1310" xr:uid="{00000000-0005-0000-0000-00001E050000}"/>
    <cellStyle name="Walutowy 2 2 4 2 2" xfId="1311" xr:uid="{00000000-0005-0000-0000-00001F050000}"/>
    <cellStyle name="Walutowy 2 2 4 2 2 2" xfId="2313" xr:uid="{821A1D08-EECE-405C-A6DB-FB31BC786EBF}"/>
    <cellStyle name="Walutowy 2 2 4 2 3" xfId="1312" xr:uid="{00000000-0005-0000-0000-000020050000}"/>
    <cellStyle name="Walutowy 2 2 4 2 3 2" xfId="2314" xr:uid="{E4337943-8116-49E4-9680-FE92E747CB4D}"/>
    <cellStyle name="Walutowy 2 2 4 2 4" xfId="2312" xr:uid="{84F4311A-E45A-4134-9A6E-5C1E344D536F}"/>
    <cellStyle name="Walutowy 2 2 4 3" xfId="1313" xr:uid="{00000000-0005-0000-0000-000021050000}"/>
    <cellStyle name="Walutowy 2 2 4 3 2" xfId="2315" xr:uid="{C1FC386B-12AE-46C5-AB85-6AD7123D4F20}"/>
    <cellStyle name="Walutowy 2 2 4 4" xfId="1314" xr:uid="{00000000-0005-0000-0000-000022050000}"/>
    <cellStyle name="Walutowy 2 2 4 4 2" xfId="2316" xr:uid="{E603DCE9-82C2-4EA3-A253-C2E4B0B8B9E2}"/>
    <cellStyle name="Walutowy 2 2 4 5" xfId="2311" xr:uid="{97B4B318-3DA5-4B02-AABF-C5247B9E9B55}"/>
    <cellStyle name="Walutowy 2 2 5" xfId="1315" xr:uid="{00000000-0005-0000-0000-000023050000}"/>
    <cellStyle name="Walutowy 2 2 5 2" xfId="1316" xr:uid="{00000000-0005-0000-0000-000024050000}"/>
    <cellStyle name="Walutowy 2 2 5 2 2" xfId="2318" xr:uid="{E2DA1948-F65C-4F01-AB8F-E7D41101CA6F}"/>
    <cellStyle name="Walutowy 2 2 5 3" xfId="1317" xr:uid="{00000000-0005-0000-0000-000025050000}"/>
    <cellStyle name="Walutowy 2 2 5 3 2" xfId="2319" xr:uid="{17BE6F97-C86F-47F5-B5BE-6AC4594DCEF1}"/>
    <cellStyle name="Walutowy 2 2 5 4" xfId="2317" xr:uid="{A216B68C-D295-43A3-A3F7-27939C1BCB99}"/>
    <cellStyle name="Walutowy 2 2 6" xfId="1318" xr:uid="{00000000-0005-0000-0000-000026050000}"/>
    <cellStyle name="Walutowy 2 2 6 2" xfId="2320" xr:uid="{25DEA2ED-B6E9-4295-9703-174490E4DCD7}"/>
    <cellStyle name="Walutowy 2 2 7" xfId="1319" xr:uid="{00000000-0005-0000-0000-000027050000}"/>
    <cellStyle name="Walutowy 2 2 7 2" xfId="2321" xr:uid="{1D1823C7-DA7F-4C8D-9331-F5753F296E6E}"/>
    <cellStyle name="Walutowy 2 2 8" xfId="2274" xr:uid="{B085AB54-FB4F-4B62-BB78-02E2CCD9E415}"/>
    <cellStyle name="Walutowy 2 3" xfId="1320" xr:uid="{00000000-0005-0000-0000-000028050000}"/>
    <cellStyle name="Walutowy 2 3 2" xfId="1321" xr:uid="{00000000-0005-0000-0000-000029050000}"/>
    <cellStyle name="Walutowy 2 3 2 2" xfId="1322" xr:uid="{00000000-0005-0000-0000-00002A050000}"/>
    <cellStyle name="Walutowy 2 3 2 2 2" xfId="1323" xr:uid="{00000000-0005-0000-0000-00002B050000}"/>
    <cellStyle name="Walutowy 2 3 2 2 2 2" xfId="1324" xr:uid="{00000000-0005-0000-0000-00002C050000}"/>
    <cellStyle name="Walutowy 2 3 2 2 2 2 2" xfId="2326" xr:uid="{7210D9F8-8A91-4A4A-B7F9-BD575D3F7901}"/>
    <cellStyle name="Walutowy 2 3 2 2 2 3" xfId="1325" xr:uid="{00000000-0005-0000-0000-00002D050000}"/>
    <cellStyle name="Walutowy 2 3 2 2 2 3 2" xfId="2327" xr:uid="{F83E1277-274C-440E-AF4D-AC7509F3F5E5}"/>
    <cellStyle name="Walutowy 2 3 2 2 2 4" xfId="2325" xr:uid="{4A6C4906-E882-462D-9506-B978B5EE394E}"/>
    <cellStyle name="Walutowy 2 3 2 2 3" xfId="1326" xr:uid="{00000000-0005-0000-0000-00002E050000}"/>
    <cellStyle name="Walutowy 2 3 2 2 3 2" xfId="2328" xr:uid="{570BAE80-D485-458C-B34A-4C678426AA49}"/>
    <cellStyle name="Walutowy 2 3 2 2 4" xfId="1327" xr:uid="{00000000-0005-0000-0000-00002F050000}"/>
    <cellStyle name="Walutowy 2 3 2 2 4 2" xfId="2329" xr:uid="{5E9F2F05-5DD1-49DE-BA87-779DBCA782F3}"/>
    <cellStyle name="Walutowy 2 3 2 2 5" xfId="2324" xr:uid="{62E3CBDF-D143-4C77-B8AC-77976F1E9608}"/>
    <cellStyle name="Walutowy 2 3 2 3" xfId="1328" xr:uid="{00000000-0005-0000-0000-000030050000}"/>
    <cellStyle name="Walutowy 2 3 2 3 2" xfId="1329" xr:uid="{00000000-0005-0000-0000-000031050000}"/>
    <cellStyle name="Walutowy 2 3 2 3 2 2" xfId="2331" xr:uid="{6800100F-2ECA-47E3-9257-A7DC1AA3025F}"/>
    <cellStyle name="Walutowy 2 3 2 3 3" xfId="1330" xr:uid="{00000000-0005-0000-0000-000032050000}"/>
    <cellStyle name="Walutowy 2 3 2 3 3 2" xfId="2332" xr:uid="{E5CC495E-F2EC-4E06-A7F5-0CA47C2BAF1E}"/>
    <cellStyle name="Walutowy 2 3 2 3 4" xfId="2330" xr:uid="{4AECFF32-4F7B-4197-8BD6-BE02620F3966}"/>
    <cellStyle name="Walutowy 2 3 2 4" xfId="1331" xr:uid="{00000000-0005-0000-0000-000033050000}"/>
    <cellStyle name="Walutowy 2 3 2 4 2" xfId="2333" xr:uid="{63A8A511-F64E-4B36-8E7B-C60C8E931E0A}"/>
    <cellStyle name="Walutowy 2 3 2 5" xfId="1332" xr:uid="{00000000-0005-0000-0000-000034050000}"/>
    <cellStyle name="Walutowy 2 3 2 5 2" xfId="2334" xr:uid="{0552FC46-C44B-41A3-A88C-4902B0FB3C8D}"/>
    <cellStyle name="Walutowy 2 3 2 6" xfId="2323" xr:uid="{6F3776D3-9C6C-4BEE-87E4-DFDF64FC2365}"/>
    <cellStyle name="Walutowy 2 3 3" xfId="1333" xr:uid="{00000000-0005-0000-0000-000035050000}"/>
    <cellStyle name="Walutowy 2 3 3 2" xfId="1334" xr:uid="{00000000-0005-0000-0000-000036050000}"/>
    <cellStyle name="Walutowy 2 3 3 2 2" xfId="1335" xr:uid="{00000000-0005-0000-0000-000037050000}"/>
    <cellStyle name="Walutowy 2 3 3 2 2 2" xfId="2337" xr:uid="{EC295318-F6C8-45B5-BB6F-C675427750C5}"/>
    <cellStyle name="Walutowy 2 3 3 2 3" xfId="1336" xr:uid="{00000000-0005-0000-0000-000038050000}"/>
    <cellStyle name="Walutowy 2 3 3 2 3 2" xfId="2338" xr:uid="{97C208DC-365D-4420-AC12-BF5908EE25E6}"/>
    <cellStyle name="Walutowy 2 3 3 2 4" xfId="2336" xr:uid="{B3A6D0BF-9A66-40E0-8CD3-03CDF1AA03E3}"/>
    <cellStyle name="Walutowy 2 3 3 3" xfId="1337" xr:uid="{00000000-0005-0000-0000-000039050000}"/>
    <cellStyle name="Walutowy 2 3 3 3 2" xfId="2339" xr:uid="{BDA9D379-58C7-4277-A431-EC3316F3DA05}"/>
    <cellStyle name="Walutowy 2 3 3 4" xfId="1338" xr:uid="{00000000-0005-0000-0000-00003A050000}"/>
    <cellStyle name="Walutowy 2 3 3 4 2" xfId="2340" xr:uid="{C15C6479-9F46-42BD-9C78-B32E94720A35}"/>
    <cellStyle name="Walutowy 2 3 3 5" xfId="2335" xr:uid="{6192B00F-9F87-4BF8-974F-2124ACA0AB9F}"/>
    <cellStyle name="Walutowy 2 3 4" xfId="1339" xr:uid="{00000000-0005-0000-0000-00003B050000}"/>
    <cellStyle name="Walutowy 2 3 4 2" xfId="1340" xr:uid="{00000000-0005-0000-0000-00003C050000}"/>
    <cellStyle name="Walutowy 2 3 4 2 2" xfId="2342" xr:uid="{53B16514-12FB-4392-BBCD-33F2AB2B6C54}"/>
    <cellStyle name="Walutowy 2 3 4 3" xfId="1341" xr:uid="{00000000-0005-0000-0000-00003D050000}"/>
    <cellStyle name="Walutowy 2 3 4 3 2" xfId="2343" xr:uid="{4891CD82-F7BF-4C18-9A9A-A1D00CAB187A}"/>
    <cellStyle name="Walutowy 2 3 4 4" xfId="2341" xr:uid="{A4C2EDDF-1312-431B-8E4B-BD151DBF31FB}"/>
    <cellStyle name="Walutowy 2 3 5" xfId="1342" xr:uid="{00000000-0005-0000-0000-00003E050000}"/>
    <cellStyle name="Walutowy 2 3 5 2" xfId="2344" xr:uid="{1672987E-86E7-465E-ABA2-995E6639590A}"/>
    <cellStyle name="Walutowy 2 3 6" xfId="1343" xr:uid="{00000000-0005-0000-0000-00003F050000}"/>
    <cellStyle name="Walutowy 2 3 6 2" xfId="2345" xr:uid="{3F798DF2-7A20-415B-A531-B125C2102918}"/>
    <cellStyle name="Walutowy 2 3 7" xfId="2322" xr:uid="{E35CFCE7-0885-4BC5-AC11-4FB653851985}"/>
    <cellStyle name="Walutowy 2 4" xfId="1344" xr:uid="{00000000-0005-0000-0000-000040050000}"/>
    <cellStyle name="Walutowy 2 4 2" xfId="1345" xr:uid="{00000000-0005-0000-0000-000041050000}"/>
    <cellStyle name="Walutowy 2 4 2 2" xfId="1346" xr:uid="{00000000-0005-0000-0000-000042050000}"/>
    <cellStyle name="Walutowy 2 4 2 2 2" xfId="1347" xr:uid="{00000000-0005-0000-0000-000043050000}"/>
    <cellStyle name="Walutowy 2 4 2 2 2 2" xfId="2349" xr:uid="{78F98A5F-BE96-4D1B-BE30-4B479DE9D96E}"/>
    <cellStyle name="Walutowy 2 4 2 2 3" xfId="1348" xr:uid="{00000000-0005-0000-0000-000044050000}"/>
    <cellStyle name="Walutowy 2 4 2 2 3 2" xfId="2350" xr:uid="{050B1EF0-D848-4DC8-A0C8-30B7E3887093}"/>
    <cellStyle name="Walutowy 2 4 2 2 4" xfId="2348" xr:uid="{9AE011DE-A4E1-4DE9-9C9E-8CB7A5D8A942}"/>
    <cellStyle name="Walutowy 2 4 2 3" xfId="1349" xr:uid="{00000000-0005-0000-0000-000045050000}"/>
    <cellStyle name="Walutowy 2 4 2 3 2" xfId="2351" xr:uid="{F943AF89-F828-44EC-94D3-38A18D5D4714}"/>
    <cellStyle name="Walutowy 2 4 2 4" xfId="1350" xr:uid="{00000000-0005-0000-0000-000046050000}"/>
    <cellStyle name="Walutowy 2 4 2 4 2" xfId="2352" xr:uid="{68A9B4C0-ECE6-40FB-9B39-926CA7ABC371}"/>
    <cellStyle name="Walutowy 2 4 2 5" xfId="2347" xr:uid="{24667D59-3176-4FA5-9AB3-1C6A38780B0B}"/>
    <cellStyle name="Walutowy 2 4 3" xfId="1351" xr:uid="{00000000-0005-0000-0000-000047050000}"/>
    <cellStyle name="Walutowy 2 4 3 2" xfId="1352" xr:uid="{00000000-0005-0000-0000-000048050000}"/>
    <cellStyle name="Walutowy 2 4 3 2 2" xfId="2354" xr:uid="{968AD4C6-042B-46D6-B812-A11E8E1138AF}"/>
    <cellStyle name="Walutowy 2 4 3 3" xfId="1353" xr:uid="{00000000-0005-0000-0000-000049050000}"/>
    <cellStyle name="Walutowy 2 4 3 3 2" xfId="2355" xr:uid="{EE9DD496-5144-46F5-8558-09DB1330710B}"/>
    <cellStyle name="Walutowy 2 4 3 4" xfId="2353" xr:uid="{8FAEAD25-33DF-48B9-A8DE-5B8B2874739F}"/>
    <cellStyle name="Walutowy 2 4 4" xfId="1354" xr:uid="{00000000-0005-0000-0000-00004A050000}"/>
    <cellStyle name="Walutowy 2 4 4 2" xfId="2356" xr:uid="{111288B8-6686-4F42-9CA8-4F1AC7D6046B}"/>
    <cellStyle name="Walutowy 2 4 5" xfId="1355" xr:uid="{00000000-0005-0000-0000-00004B050000}"/>
    <cellStyle name="Walutowy 2 4 5 2" xfId="2357" xr:uid="{C2513D92-4845-4D83-9E6B-8223C04B0E5B}"/>
    <cellStyle name="Walutowy 2 4 6" xfId="2346" xr:uid="{5F52DABC-2438-4A33-8F37-0F2FE10E4541}"/>
    <cellStyle name="Walutowy 2 5" xfId="1356" xr:uid="{00000000-0005-0000-0000-00004C050000}"/>
    <cellStyle name="Walutowy 2 5 2" xfId="1357" xr:uid="{00000000-0005-0000-0000-00004D050000}"/>
    <cellStyle name="Walutowy 2 5 2 2" xfId="1358" xr:uid="{00000000-0005-0000-0000-00004E050000}"/>
    <cellStyle name="Walutowy 2 5 2 2 2" xfId="2360" xr:uid="{75E5619E-E5C2-4DC8-B764-A70A52954614}"/>
    <cellStyle name="Walutowy 2 5 2 3" xfId="1359" xr:uid="{00000000-0005-0000-0000-00004F050000}"/>
    <cellStyle name="Walutowy 2 5 2 3 2" xfId="2361" xr:uid="{01A97964-24FA-4133-AF08-E4A3575FA50E}"/>
    <cellStyle name="Walutowy 2 5 2 4" xfId="2359" xr:uid="{032615B1-C2AC-47C9-AD38-686E04E4B389}"/>
    <cellStyle name="Walutowy 2 5 3" xfId="1360" xr:uid="{00000000-0005-0000-0000-000050050000}"/>
    <cellStyle name="Walutowy 2 5 3 2" xfId="2362" xr:uid="{CCB35784-90D3-4E51-B27A-422132725AE9}"/>
    <cellStyle name="Walutowy 2 5 4" xfId="1361" xr:uid="{00000000-0005-0000-0000-000051050000}"/>
    <cellStyle name="Walutowy 2 5 4 2" xfId="2363" xr:uid="{24AA1ED2-CFB3-494A-A1CA-747B6EB586E6}"/>
    <cellStyle name="Walutowy 2 5 5" xfId="2358" xr:uid="{022A1542-6AB1-4FF4-8197-7E6B46B0638B}"/>
    <cellStyle name="Walutowy 2 6" xfId="1362" xr:uid="{00000000-0005-0000-0000-000052050000}"/>
    <cellStyle name="Walutowy 2 6 2" xfId="1363" xr:uid="{00000000-0005-0000-0000-000053050000}"/>
    <cellStyle name="Walutowy 2 6 2 2" xfId="2365" xr:uid="{EFC49218-DB32-4782-830A-5AF48B7DBCF2}"/>
    <cellStyle name="Walutowy 2 6 3" xfId="1364" xr:uid="{00000000-0005-0000-0000-000054050000}"/>
    <cellStyle name="Walutowy 2 6 3 2" xfId="2366" xr:uid="{85657D32-E572-4574-916D-5859E81D0DA6}"/>
    <cellStyle name="Walutowy 2 6 4" xfId="2364" xr:uid="{D07D4234-7308-4E61-BC8F-DDA5DC32AA51}"/>
    <cellStyle name="Walutowy 2 7" xfId="1365" xr:uid="{00000000-0005-0000-0000-000055050000}"/>
    <cellStyle name="Walutowy 2 7 2" xfId="2367" xr:uid="{3E8BFAA3-E18D-4A4F-BB42-B2FF58567DD2}"/>
    <cellStyle name="Walutowy 2 8" xfId="1366" xr:uid="{00000000-0005-0000-0000-000056050000}"/>
    <cellStyle name="Walutowy 2 8 2" xfId="2368" xr:uid="{7E7B32A1-E1AF-4F57-ADA5-1D88AADAE0F2}"/>
    <cellStyle name="Walutowy 2 9" xfId="2273" xr:uid="{4D1A6E88-E7DD-4B3D-9024-A18F3FCCB94D}"/>
    <cellStyle name="Walutowy 3" xfId="1367" xr:uid="{00000000-0005-0000-0000-000057050000}"/>
    <cellStyle name="Walutowy 3 2" xfId="1368" xr:uid="{00000000-0005-0000-0000-000058050000}"/>
    <cellStyle name="Walutowy 3 2 2" xfId="1369" xr:uid="{00000000-0005-0000-0000-000059050000}"/>
    <cellStyle name="Walutowy 3 2 2 2" xfId="1370" xr:uid="{00000000-0005-0000-0000-00005A050000}"/>
    <cellStyle name="Walutowy 3 2 2 2 2" xfId="1371" xr:uid="{00000000-0005-0000-0000-00005B050000}"/>
    <cellStyle name="Walutowy 3 2 2 2 2 2" xfId="1372" xr:uid="{00000000-0005-0000-0000-00005C050000}"/>
    <cellStyle name="Walutowy 3 2 2 2 2 2 2" xfId="1373" xr:uid="{00000000-0005-0000-0000-00005D050000}"/>
    <cellStyle name="Walutowy 3 2 2 2 2 2 2 2" xfId="2375" xr:uid="{995EA66A-F93D-47D0-A90B-F776F1E45CAF}"/>
    <cellStyle name="Walutowy 3 2 2 2 2 2 3" xfId="1374" xr:uid="{00000000-0005-0000-0000-00005E050000}"/>
    <cellStyle name="Walutowy 3 2 2 2 2 2 3 2" xfId="2376" xr:uid="{A8C73A8C-926E-423C-AE85-CC6F13E8F8FA}"/>
    <cellStyle name="Walutowy 3 2 2 2 2 2 4" xfId="2374" xr:uid="{19308F0D-8C75-471F-AB88-2092F4289D33}"/>
    <cellStyle name="Walutowy 3 2 2 2 2 3" xfId="1375" xr:uid="{00000000-0005-0000-0000-00005F050000}"/>
    <cellStyle name="Walutowy 3 2 2 2 2 3 2" xfId="2377" xr:uid="{F038A9F5-1B34-4D7D-8813-98CD6922B054}"/>
    <cellStyle name="Walutowy 3 2 2 2 2 4" xfId="1376" xr:uid="{00000000-0005-0000-0000-000060050000}"/>
    <cellStyle name="Walutowy 3 2 2 2 2 4 2" xfId="2378" xr:uid="{7C5EA7F5-2894-4156-9059-22DAA3F2080C}"/>
    <cellStyle name="Walutowy 3 2 2 2 2 5" xfId="2373" xr:uid="{0D85502D-6514-4A2D-9BD9-B35CF6F538B5}"/>
    <cellStyle name="Walutowy 3 2 2 2 3" xfId="1377" xr:uid="{00000000-0005-0000-0000-000061050000}"/>
    <cellStyle name="Walutowy 3 2 2 2 3 2" xfId="1378" xr:uid="{00000000-0005-0000-0000-000062050000}"/>
    <cellStyle name="Walutowy 3 2 2 2 3 2 2" xfId="2380" xr:uid="{A30B6458-7772-4F74-8364-EFCF97E633FC}"/>
    <cellStyle name="Walutowy 3 2 2 2 3 3" xfId="1379" xr:uid="{00000000-0005-0000-0000-000063050000}"/>
    <cellStyle name="Walutowy 3 2 2 2 3 3 2" xfId="2381" xr:uid="{7B98B470-5F75-48DC-A1D0-1EAA942953EE}"/>
    <cellStyle name="Walutowy 3 2 2 2 3 4" xfId="2379" xr:uid="{3456115C-D1F5-4847-B4B0-B1D14867FA00}"/>
    <cellStyle name="Walutowy 3 2 2 2 4" xfId="1380" xr:uid="{00000000-0005-0000-0000-000064050000}"/>
    <cellStyle name="Walutowy 3 2 2 2 4 2" xfId="2382" xr:uid="{208D87BF-37B2-45D7-B428-BAFF35755C0C}"/>
    <cellStyle name="Walutowy 3 2 2 2 5" xfId="1381" xr:uid="{00000000-0005-0000-0000-000065050000}"/>
    <cellStyle name="Walutowy 3 2 2 2 5 2" xfId="2383" xr:uid="{D6621B81-F63C-431B-BB1E-62240196AABE}"/>
    <cellStyle name="Walutowy 3 2 2 2 6" xfId="2372" xr:uid="{AF47C3E6-7B24-4E6F-A51D-5FF29921B931}"/>
    <cellStyle name="Walutowy 3 2 2 3" xfId="1382" xr:uid="{00000000-0005-0000-0000-000066050000}"/>
    <cellStyle name="Walutowy 3 2 2 3 2" xfId="1383" xr:uid="{00000000-0005-0000-0000-000067050000}"/>
    <cellStyle name="Walutowy 3 2 2 3 2 2" xfId="1384" xr:uid="{00000000-0005-0000-0000-000068050000}"/>
    <cellStyle name="Walutowy 3 2 2 3 2 2 2" xfId="2386" xr:uid="{421AB236-61DD-4519-BBAC-F121D4BC342E}"/>
    <cellStyle name="Walutowy 3 2 2 3 2 3" xfId="1385" xr:uid="{00000000-0005-0000-0000-000069050000}"/>
    <cellStyle name="Walutowy 3 2 2 3 2 3 2" xfId="2387" xr:uid="{1F1D0492-B505-4A62-82FF-2E4C0BC81E41}"/>
    <cellStyle name="Walutowy 3 2 2 3 2 4" xfId="2385" xr:uid="{E303770A-EF2B-4DFB-B8C1-6F5AB93323BE}"/>
    <cellStyle name="Walutowy 3 2 2 3 3" xfId="1386" xr:uid="{00000000-0005-0000-0000-00006A050000}"/>
    <cellStyle name="Walutowy 3 2 2 3 3 2" xfId="2388" xr:uid="{FED49351-3D5D-4F9D-A5B7-71A68D0754D0}"/>
    <cellStyle name="Walutowy 3 2 2 3 4" xfId="1387" xr:uid="{00000000-0005-0000-0000-00006B050000}"/>
    <cellStyle name="Walutowy 3 2 2 3 4 2" xfId="2389" xr:uid="{9A06EA1C-6161-4297-AB8D-8BD934A9467A}"/>
    <cellStyle name="Walutowy 3 2 2 3 5" xfId="2384" xr:uid="{D51178D2-0968-455F-927C-4FF7A1288588}"/>
    <cellStyle name="Walutowy 3 2 2 4" xfId="1388" xr:uid="{00000000-0005-0000-0000-00006C050000}"/>
    <cellStyle name="Walutowy 3 2 2 4 2" xfId="1389" xr:uid="{00000000-0005-0000-0000-00006D050000}"/>
    <cellStyle name="Walutowy 3 2 2 4 2 2" xfId="2391" xr:uid="{0FFD5A7A-F0EA-429E-B14F-FB1D5AB6954E}"/>
    <cellStyle name="Walutowy 3 2 2 4 3" xfId="1390" xr:uid="{00000000-0005-0000-0000-00006E050000}"/>
    <cellStyle name="Walutowy 3 2 2 4 3 2" xfId="2392" xr:uid="{98029F06-0DBB-4FC9-B9B6-051FB88CCFCF}"/>
    <cellStyle name="Walutowy 3 2 2 4 4" xfId="2390" xr:uid="{9808D5BA-CC51-458F-846A-56AD4C1904A3}"/>
    <cellStyle name="Walutowy 3 2 2 5" xfId="1391" xr:uid="{00000000-0005-0000-0000-00006F050000}"/>
    <cellStyle name="Walutowy 3 2 2 5 2" xfId="2393" xr:uid="{E53AF802-3EDC-4139-A389-39E49308BD15}"/>
    <cellStyle name="Walutowy 3 2 2 6" xfId="1392" xr:uid="{00000000-0005-0000-0000-000070050000}"/>
    <cellStyle name="Walutowy 3 2 2 6 2" xfId="2394" xr:uid="{46D0783E-020B-4D4B-BB4C-82F67A304829}"/>
    <cellStyle name="Walutowy 3 2 2 7" xfId="2371" xr:uid="{E51A74B0-5691-43B1-B5D4-DC4DE1A8CDC3}"/>
    <cellStyle name="Walutowy 3 2 3" xfId="1393" xr:uid="{00000000-0005-0000-0000-000071050000}"/>
    <cellStyle name="Walutowy 3 2 3 2" xfId="1394" xr:uid="{00000000-0005-0000-0000-000072050000}"/>
    <cellStyle name="Walutowy 3 2 3 2 2" xfId="1395" xr:uid="{00000000-0005-0000-0000-000073050000}"/>
    <cellStyle name="Walutowy 3 2 3 2 2 2" xfId="1396" xr:uid="{00000000-0005-0000-0000-000074050000}"/>
    <cellStyle name="Walutowy 3 2 3 2 2 2 2" xfId="2398" xr:uid="{078AAA0B-ECE0-42AB-8A5D-91E06D1B7725}"/>
    <cellStyle name="Walutowy 3 2 3 2 2 3" xfId="1397" xr:uid="{00000000-0005-0000-0000-000075050000}"/>
    <cellStyle name="Walutowy 3 2 3 2 2 3 2" xfId="2399" xr:uid="{786D6B88-147F-4223-9ADD-E228F4625148}"/>
    <cellStyle name="Walutowy 3 2 3 2 2 4" xfId="2397" xr:uid="{3FFAAC70-8494-4869-B8EC-A929D70E54C2}"/>
    <cellStyle name="Walutowy 3 2 3 2 3" xfId="1398" xr:uid="{00000000-0005-0000-0000-000076050000}"/>
    <cellStyle name="Walutowy 3 2 3 2 3 2" xfId="2400" xr:uid="{2620A10E-720F-4372-A388-1BC590C9F98C}"/>
    <cellStyle name="Walutowy 3 2 3 2 4" xfId="1399" xr:uid="{00000000-0005-0000-0000-000077050000}"/>
    <cellStyle name="Walutowy 3 2 3 2 4 2" xfId="2401" xr:uid="{1244C5B2-014D-434D-9D08-FBF2D95FB14E}"/>
    <cellStyle name="Walutowy 3 2 3 2 5" xfId="2396" xr:uid="{DAF9B951-E9D9-489A-BD20-092AD636ECE7}"/>
    <cellStyle name="Walutowy 3 2 3 3" xfId="1400" xr:uid="{00000000-0005-0000-0000-000078050000}"/>
    <cellStyle name="Walutowy 3 2 3 3 2" xfId="1401" xr:uid="{00000000-0005-0000-0000-000079050000}"/>
    <cellStyle name="Walutowy 3 2 3 3 2 2" xfId="2403" xr:uid="{33708DD8-2EE8-4787-9041-6FA2856BF3BB}"/>
    <cellStyle name="Walutowy 3 2 3 3 3" xfId="1402" xr:uid="{00000000-0005-0000-0000-00007A050000}"/>
    <cellStyle name="Walutowy 3 2 3 3 3 2" xfId="2404" xr:uid="{BCE7E202-3930-42E6-96A5-68D6AE19363F}"/>
    <cellStyle name="Walutowy 3 2 3 3 4" xfId="2402" xr:uid="{2D76CE49-404E-475C-BD52-3C8A9C0F8301}"/>
    <cellStyle name="Walutowy 3 2 3 4" xfId="1403" xr:uid="{00000000-0005-0000-0000-00007B050000}"/>
    <cellStyle name="Walutowy 3 2 3 4 2" xfId="2405" xr:uid="{BAA8448A-F873-40F7-A84D-4FE586765CA4}"/>
    <cellStyle name="Walutowy 3 2 3 5" xfId="1404" xr:uid="{00000000-0005-0000-0000-00007C050000}"/>
    <cellStyle name="Walutowy 3 2 3 5 2" xfId="2406" xr:uid="{E2105DEB-E44D-4169-A368-5C798DEB0C22}"/>
    <cellStyle name="Walutowy 3 2 3 6" xfId="2395" xr:uid="{855AFDC7-1DEF-4485-8688-6F79F7482D49}"/>
    <cellStyle name="Walutowy 3 2 4" xfId="1405" xr:uid="{00000000-0005-0000-0000-00007D050000}"/>
    <cellStyle name="Walutowy 3 2 4 2" xfId="1406" xr:uid="{00000000-0005-0000-0000-00007E050000}"/>
    <cellStyle name="Walutowy 3 2 4 2 2" xfId="1407" xr:uid="{00000000-0005-0000-0000-00007F050000}"/>
    <cellStyle name="Walutowy 3 2 4 2 2 2" xfId="2409" xr:uid="{DDB04300-3F3D-4F9B-8EFC-F3039BA5FB9A}"/>
    <cellStyle name="Walutowy 3 2 4 2 3" xfId="1408" xr:uid="{00000000-0005-0000-0000-000080050000}"/>
    <cellStyle name="Walutowy 3 2 4 2 3 2" xfId="2410" xr:uid="{39110436-942C-4719-A7E4-02822D8B4B0F}"/>
    <cellStyle name="Walutowy 3 2 4 2 4" xfId="2408" xr:uid="{517DBAA7-13EE-43F7-85D6-BFB2922D56E9}"/>
    <cellStyle name="Walutowy 3 2 4 3" xfId="1409" xr:uid="{00000000-0005-0000-0000-000081050000}"/>
    <cellStyle name="Walutowy 3 2 4 3 2" xfId="2411" xr:uid="{6C67A4E7-C90C-4885-BDF8-021D5DA643B7}"/>
    <cellStyle name="Walutowy 3 2 4 4" xfId="1410" xr:uid="{00000000-0005-0000-0000-000082050000}"/>
    <cellStyle name="Walutowy 3 2 4 4 2" xfId="2412" xr:uid="{1CF550D0-F3FB-4073-BF68-32AF82A1ACB2}"/>
    <cellStyle name="Walutowy 3 2 4 5" xfId="2407" xr:uid="{141A2355-32CF-4059-8F43-0EEE99ECFD17}"/>
    <cellStyle name="Walutowy 3 2 5" xfId="1411" xr:uid="{00000000-0005-0000-0000-000083050000}"/>
    <cellStyle name="Walutowy 3 2 5 2" xfId="1412" xr:uid="{00000000-0005-0000-0000-000084050000}"/>
    <cellStyle name="Walutowy 3 2 5 2 2" xfId="2414" xr:uid="{A163C12F-355C-4153-AF94-38879BD4C3DD}"/>
    <cellStyle name="Walutowy 3 2 5 3" xfId="1413" xr:uid="{00000000-0005-0000-0000-000085050000}"/>
    <cellStyle name="Walutowy 3 2 5 3 2" xfId="2415" xr:uid="{41F9C017-167D-4BDF-85A7-3F2AD535625C}"/>
    <cellStyle name="Walutowy 3 2 5 4" xfId="2413" xr:uid="{40096EE8-C70E-4633-BC6C-BBA3A2EDEF60}"/>
    <cellStyle name="Walutowy 3 2 6" xfId="1414" xr:uid="{00000000-0005-0000-0000-000086050000}"/>
    <cellStyle name="Walutowy 3 2 6 2" xfId="2416" xr:uid="{BF14DD00-8294-4CFB-9C0E-15CCE66F712B}"/>
    <cellStyle name="Walutowy 3 2 7" xfId="1415" xr:uid="{00000000-0005-0000-0000-000087050000}"/>
    <cellStyle name="Walutowy 3 2 7 2" xfId="2417" xr:uid="{E2535309-2E63-47F7-BD77-EF96C6175792}"/>
    <cellStyle name="Walutowy 3 2 8" xfId="2370" xr:uid="{12DFBEEF-E4D1-4BE4-A5C4-1C1A1FD42446}"/>
    <cellStyle name="Walutowy 3 3" xfId="1416" xr:uid="{00000000-0005-0000-0000-000088050000}"/>
    <cellStyle name="Walutowy 3 3 2" xfId="1417" xr:uid="{00000000-0005-0000-0000-000089050000}"/>
    <cellStyle name="Walutowy 3 3 2 2" xfId="1418" xr:uid="{00000000-0005-0000-0000-00008A050000}"/>
    <cellStyle name="Walutowy 3 3 2 2 2" xfId="1419" xr:uid="{00000000-0005-0000-0000-00008B050000}"/>
    <cellStyle name="Walutowy 3 3 2 2 2 2" xfId="1420" xr:uid="{00000000-0005-0000-0000-00008C050000}"/>
    <cellStyle name="Walutowy 3 3 2 2 2 2 2" xfId="2422" xr:uid="{CD4D05BA-69BA-4B4F-9D69-B0BBED7A2D96}"/>
    <cellStyle name="Walutowy 3 3 2 2 2 3" xfId="1421" xr:uid="{00000000-0005-0000-0000-00008D050000}"/>
    <cellStyle name="Walutowy 3 3 2 2 2 3 2" xfId="2423" xr:uid="{195B6BF7-950D-48D5-8462-32835883742E}"/>
    <cellStyle name="Walutowy 3 3 2 2 2 4" xfId="2421" xr:uid="{3CEAA5CE-9B8D-4F3F-845F-6C2E33235EEA}"/>
    <cellStyle name="Walutowy 3 3 2 2 3" xfId="1422" xr:uid="{00000000-0005-0000-0000-00008E050000}"/>
    <cellStyle name="Walutowy 3 3 2 2 3 2" xfId="2424" xr:uid="{B77F2589-06CD-4037-9F58-9C501282AE9F}"/>
    <cellStyle name="Walutowy 3 3 2 2 4" xfId="1423" xr:uid="{00000000-0005-0000-0000-00008F050000}"/>
    <cellStyle name="Walutowy 3 3 2 2 4 2" xfId="2425" xr:uid="{A0B90419-CB45-44EB-ABD7-B30F5AEE244C}"/>
    <cellStyle name="Walutowy 3 3 2 2 5" xfId="2420" xr:uid="{A9C1873F-FD34-477B-B46D-2108FAF99B6C}"/>
    <cellStyle name="Walutowy 3 3 2 3" xfId="1424" xr:uid="{00000000-0005-0000-0000-000090050000}"/>
    <cellStyle name="Walutowy 3 3 2 3 2" xfId="1425" xr:uid="{00000000-0005-0000-0000-000091050000}"/>
    <cellStyle name="Walutowy 3 3 2 3 2 2" xfId="2427" xr:uid="{252514F5-9A85-43A5-9390-0C5FD0B9E30F}"/>
    <cellStyle name="Walutowy 3 3 2 3 3" xfId="1426" xr:uid="{00000000-0005-0000-0000-000092050000}"/>
    <cellStyle name="Walutowy 3 3 2 3 3 2" xfId="2428" xr:uid="{9BBEF1B6-3C50-4DD6-8806-C78D2EF9AFD3}"/>
    <cellStyle name="Walutowy 3 3 2 3 4" xfId="2426" xr:uid="{E9C63D98-699B-4146-9EED-CC31D54FE6A7}"/>
    <cellStyle name="Walutowy 3 3 2 4" xfId="1427" xr:uid="{00000000-0005-0000-0000-000093050000}"/>
    <cellStyle name="Walutowy 3 3 2 4 2" xfId="2429" xr:uid="{0A038D67-9C5E-4096-A207-96B70C7677E3}"/>
    <cellStyle name="Walutowy 3 3 2 5" xfId="1428" xr:uid="{00000000-0005-0000-0000-000094050000}"/>
    <cellStyle name="Walutowy 3 3 2 5 2" xfId="2430" xr:uid="{D4F68380-C448-4DA1-A078-77895D65DDBB}"/>
    <cellStyle name="Walutowy 3 3 2 6" xfId="2419" xr:uid="{AD79D0C3-EDEB-4B94-AEED-CFBCBCE98724}"/>
    <cellStyle name="Walutowy 3 3 3" xfId="1429" xr:uid="{00000000-0005-0000-0000-000095050000}"/>
    <cellStyle name="Walutowy 3 3 3 2" xfId="1430" xr:uid="{00000000-0005-0000-0000-000096050000}"/>
    <cellStyle name="Walutowy 3 3 3 2 2" xfId="1431" xr:uid="{00000000-0005-0000-0000-000097050000}"/>
    <cellStyle name="Walutowy 3 3 3 2 2 2" xfId="2433" xr:uid="{C5E3D2C5-80F3-48D2-B1D1-CD0A2D17319C}"/>
    <cellStyle name="Walutowy 3 3 3 2 3" xfId="1432" xr:uid="{00000000-0005-0000-0000-000098050000}"/>
    <cellStyle name="Walutowy 3 3 3 2 3 2" xfId="2434" xr:uid="{9AEFE4F1-72F3-450A-8834-878D5E37DF49}"/>
    <cellStyle name="Walutowy 3 3 3 2 4" xfId="2432" xr:uid="{DD52766E-E285-42F7-BE1D-4F8E7B5B6CC9}"/>
    <cellStyle name="Walutowy 3 3 3 3" xfId="1433" xr:uid="{00000000-0005-0000-0000-000099050000}"/>
    <cellStyle name="Walutowy 3 3 3 3 2" xfId="2435" xr:uid="{71EF957A-99C0-4D5F-883E-B76D8BD414E4}"/>
    <cellStyle name="Walutowy 3 3 3 4" xfId="1434" xr:uid="{00000000-0005-0000-0000-00009A050000}"/>
    <cellStyle name="Walutowy 3 3 3 4 2" xfId="2436" xr:uid="{48181B05-BA66-453B-895C-CC0334C0685F}"/>
    <cellStyle name="Walutowy 3 3 3 5" xfId="2431" xr:uid="{DC885BAA-BF71-4BCB-8E4E-BD793974E0A6}"/>
    <cellStyle name="Walutowy 3 3 4" xfId="1435" xr:uid="{00000000-0005-0000-0000-00009B050000}"/>
    <cellStyle name="Walutowy 3 3 4 2" xfId="1436" xr:uid="{00000000-0005-0000-0000-00009C050000}"/>
    <cellStyle name="Walutowy 3 3 4 2 2" xfId="2438" xr:uid="{5B287C7C-6431-4DE7-A535-7DD939573577}"/>
    <cellStyle name="Walutowy 3 3 4 3" xfId="1437" xr:uid="{00000000-0005-0000-0000-00009D050000}"/>
    <cellStyle name="Walutowy 3 3 4 3 2" xfId="2439" xr:uid="{7B56B0AB-D2F9-4F04-A97E-D2DD1800C290}"/>
    <cellStyle name="Walutowy 3 3 4 4" xfId="2437" xr:uid="{A7D2742B-8A50-449E-9978-1F4F5B5BDADC}"/>
    <cellStyle name="Walutowy 3 3 5" xfId="1438" xr:uid="{00000000-0005-0000-0000-00009E050000}"/>
    <cellStyle name="Walutowy 3 3 5 2" xfId="2440" xr:uid="{D1DAEA12-2519-4F29-B6A6-C60E09D4A271}"/>
    <cellStyle name="Walutowy 3 3 6" xfId="1439" xr:uid="{00000000-0005-0000-0000-00009F050000}"/>
    <cellStyle name="Walutowy 3 3 6 2" xfId="2441" xr:uid="{910E7435-7B06-445C-B000-B1ABCD4880AB}"/>
    <cellStyle name="Walutowy 3 3 7" xfId="2418" xr:uid="{61398E58-1A3D-42B5-B213-25206C634CF6}"/>
    <cellStyle name="Walutowy 3 4" xfId="1440" xr:uid="{00000000-0005-0000-0000-0000A0050000}"/>
    <cellStyle name="Walutowy 3 4 2" xfId="1441" xr:uid="{00000000-0005-0000-0000-0000A1050000}"/>
    <cellStyle name="Walutowy 3 4 2 2" xfId="1442" xr:uid="{00000000-0005-0000-0000-0000A2050000}"/>
    <cellStyle name="Walutowy 3 4 2 2 2" xfId="1443" xr:uid="{00000000-0005-0000-0000-0000A3050000}"/>
    <cellStyle name="Walutowy 3 4 2 2 2 2" xfId="2445" xr:uid="{6D166473-CCD8-4EAE-8B38-34EAB4CECD70}"/>
    <cellStyle name="Walutowy 3 4 2 2 3" xfId="1444" xr:uid="{00000000-0005-0000-0000-0000A4050000}"/>
    <cellStyle name="Walutowy 3 4 2 2 3 2" xfId="2446" xr:uid="{D18DAA7D-DF02-4F04-BB9F-A3900B05B26A}"/>
    <cellStyle name="Walutowy 3 4 2 2 4" xfId="2444" xr:uid="{2670131C-336E-4EA3-9D1F-38E67BD02364}"/>
    <cellStyle name="Walutowy 3 4 2 3" xfId="1445" xr:uid="{00000000-0005-0000-0000-0000A5050000}"/>
    <cellStyle name="Walutowy 3 4 2 3 2" xfId="2447" xr:uid="{3B3DCAD6-C428-42C5-90D1-7A126E82BA53}"/>
    <cellStyle name="Walutowy 3 4 2 4" xfId="1446" xr:uid="{00000000-0005-0000-0000-0000A6050000}"/>
    <cellStyle name="Walutowy 3 4 2 4 2" xfId="2448" xr:uid="{87F6FFCA-C34C-41A1-9E01-3D5FC82E765C}"/>
    <cellStyle name="Walutowy 3 4 2 5" xfId="2443" xr:uid="{A6740C0B-5CA1-4DFA-8065-866C2D8C692C}"/>
    <cellStyle name="Walutowy 3 4 3" xfId="1447" xr:uid="{00000000-0005-0000-0000-0000A7050000}"/>
    <cellStyle name="Walutowy 3 4 3 2" xfId="1448" xr:uid="{00000000-0005-0000-0000-0000A8050000}"/>
    <cellStyle name="Walutowy 3 4 3 2 2" xfId="2450" xr:uid="{4D5A7126-3B60-4BB1-808B-01A4904EF235}"/>
    <cellStyle name="Walutowy 3 4 3 3" xfId="1449" xr:uid="{00000000-0005-0000-0000-0000A9050000}"/>
    <cellStyle name="Walutowy 3 4 3 3 2" xfId="2451" xr:uid="{576EA6A7-B7E6-4F3B-A087-BF06C4ED0BEE}"/>
    <cellStyle name="Walutowy 3 4 3 4" xfId="2449" xr:uid="{FCED353E-BC0F-409C-A9D9-2499CD24619D}"/>
    <cellStyle name="Walutowy 3 4 4" xfId="1450" xr:uid="{00000000-0005-0000-0000-0000AA050000}"/>
    <cellStyle name="Walutowy 3 4 4 2" xfId="2452" xr:uid="{12FD2DDC-2CA1-4D92-B578-9214443ADB97}"/>
    <cellStyle name="Walutowy 3 4 5" xfId="1451" xr:uid="{00000000-0005-0000-0000-0000AB050000}"/>
    <cellStyle name="Walutowy 3 4 5 2" xfId="2453" xr:uid="{B79D99BE-2439-423D-B5E6-8153B4869926}"/>
    <cellStyle name="Walutowy 3 4 6" xfId="2442" xr:uid="{68E244D0-8538-4DE5-829B-AC6A703521BA}"/>
    <cellStyle name="Walutowy 3 5" xfId="1452" xr:uid="{00000000-0005-0000-0000-0000AC050000}"/>
    <cellStyle name="Walutowy 3 5 2" xfId="1453" xr:uid="{00000000-0005-0000-0000-0000AD050000}"/>
    <cellStyle name="Walutowy 3 5 2 2" xfId="1454" xr:uid="{00000000-0005-0000-0000-0000AE050000}"/>
    <cellStyle name="Walutowy 3 5 2 2 2" xfId="2456" xr:uid="{F90E9FDE-0CB6-4CA9-B65A-D0695C854444}"/>
    <cellStyle name="Walutowy 3 5 2 3" xfId="1455" xr:uid="{00000000-0005-0000-0000-0000AF050000}"/>
    <cellStyle name="Walutowy 3 5 2 3 2" xfId="2457" xr:uid="{32E59C70-4E67-42D8-9385-1EF8CF5E5CD0}"/>
    <cellStyle name="Walutowy 3 5 2 4" xfId="2455" xr:uid="{C3563C6B-250A-4373-81EF-3E2C989FF8AD}"/>
    <cellStyle name="Walutowy 3 5 3" xfId="1456" xr:uid="{00000000-0005-0000-0000-0000B0050000}"/>
    <cellStyle name="Walutowy 3 5 3 2" xfId="2458" xr:uid="{CEEA458A-3A7C-4BA1-A3F5-88AA90BC5E46}"/>
    <cellStyle name="Walutowy 3 5 4" xfId="1457" xr:uid="{00000000-0005-0000-0000-0000B1050000}"/>
    <cellStyle name="Walutowy 3 5 4 2" xfId="2459" xr:uid="{996030BE-3F10-4FF6-9949-2C7CF5698CDA}"/>
    <cellStyle name="Walutowy 3 5 5" xfId="2454" xr:uid="{286F0991-3292-4E8F-9BD7-44FD5644C8E5}"/>
    <cellStyle name="Walutowy 3 6" xfId="1458" xr:uid="{00000000-0005-0000-0000-0000B2050000}"/>
    <cellStyle name="Walutowy 3 6 2" xfId="1459" xr:uid="{00000000-0005-0000-0000-0000B3050000}"/>
    <cellStyle name="Walutowy 3 6 2 2" xfId="2461" xr:uid="{37100180-FDCC-4AC6-B2F1-2D013C5C1087}"/>
    <cellStyle name="Walutowy 3 6 3" xfId="1460" xr:uid="{00000000-0005-0000-0000-0000B4050000}"/>
    <cellStyle name="Walutowy 3 6 3 2" xfId="2462" xr:uid="{3B1E1DBE-12D5-4F6B-9A16-31052749D397}"/>
    <cellStyle name="Walutowy 3 6 4" xfId="2460" xr:uid="{2FB600E5-FAF6-42B8-AF00-042D0DA3B4A8}"/>
    <cellStyle name="Walutowy 3 7" xfId="1461" xr:uid="{00000000-0005-0000-0000-0000B5050000}"/>
    <cellStyle name="Walutowy 3 7 2" xfId="2463" xr:uid="{BF680CA8-A260-454C-AF34-9578581B25C9}"/>
    <cellStyle name="Walutowy 3 8" xfId="1462" xr:uid="{00000000-0005-0000-0000-0000B6050000}"/>
    <cellStyle name="Walutowy 3 8 2" xfId="2464" xr:uid="{B3713569-6F84-4F7F-8D9D-17E5D3E98814}"/>
    <cellStyle name="Walutowy 3 9" xfId="2369" xr:uid="{0593E611-CE4A-43FC-A3CB-37A16E4EBEE1}"/>
    <cellStyle name="Walutowy 4" xfId="1463" xr:uid="{00000000-0005-0000-0000-0000B7050000}"/>
    <cellStyle name="Walutowy 4 2" xfId="1464" xr:uid="{00000000-0005-0000-0000-0000B8050000}"/>
    <cellStyle name="Walutowy 4 2 2" xfId="1465" xr:uid="{00000000-0005-0000-0000-0000B9050000}"/>
    <cellStyle name="Walutowy 4 2 2 2" xfId="1466" xr:uid="{00000000-0005-0000-0000-0000BA050000}"/>
    <cellStyle name="Walutowy 4 2 2 2 2" xfId="1467" xr:uid="{00000000-0005-0000-0000-0000BB050000}"/>
    <cellStyle name="Walutowy 4 2 2 2 2 2" xfId="1468" xr:uid="{00000000-0005-0000-0000-0000BC050000}"/>
    <cellStyle name="Walutowy 4 2 2 2 2 2 2" xfId="2470" xr:uid="{B54CAED3-7C81-4D64-90BC-07773634E437}"/>
    <cellStyle name="Walutowy 4 2 2 2 2 3" xfId="1469" xr:uid="{00000000-0005-0000-0000-0000BD050000}"/>
    <cellStyle name="Walutowy 4 2 2 2 2 3 2" xfId="2471" xr:uid="{8EF14866-7879-48EE-82A2-E55D0FEAE2DC}"/>
    <cellStyle name="Walutowy 4 2 2 2 2 4" xfId="2469" xr:uid="{B0CB3B67-7C35-425C-9FD4-76FC158D699A}"/>
    <cellStyle name="Walutowy 4 2 2 2 3" xfId="1470" xr:uid="{00000000-0005-0000-0000-0000BE050000}"/>
    <cellStyle name="Walutowy 4 2 2 2 3 2" xfId="2472" xr:uid="{49DF7326-DCAE-449B-A1FB-574BC128FAC6}"/>
    <cellStyle name="Walutowy 4 2 2 2 4" xfId="1471" xr:uid="{00000000-0005-0000-0000-0000BF050000}"/>
    <cellStyle name="Walutowy 4 2 2 2 4 2" xfId="2473" xr:uid="{5601C154-9BA0-4EBF-905D-22FE7EF3FDDC}"/>
    <cellStyle name="Walutowy 4 2 2 2 5" xfId="2468" xr:uid="{D1DB4AC5-3FE8-451B-8535-1147AF9FACE0}"/>
    <cellStyle name="Walutowy 4 2 2 3" xfId="1472" xr:uid="{00000000-0005-0000-0000-0000C0050000}"/>
    <cellStyle name="Walutowy 4 2 2 3 2" xfId="1473" xr:uid="{00000000-0005-0000-0000-0000C1050000}"/>
    <cellStyle name="Walutowy 4 2 2 3 2 2" xfId="2475" xr:uid="{8F1F3AD4-5E17-46AA-AE11-14858F79DEB9}"/>
    <cellStyle name="Walutowy 4 2 2 3 3" xfId="1474" xr:uid="{00000000-0005-0000-0000-0000C2050000}"/>
    <cellStyle name="Walutowy 4 2 2 3 3 2" xfId="2476" xr:uid="{F29B6273-B45E-4D45-8240-2045905A4446}"/>
    <cellStyle name="Walutowy 4 2 2 3 4" xfId="2474" xr:uid="{38FB35AE-C76C-40BC-9E0E-0A8F6C071991}"/>
    <cellStyle name="Walutowy 4 2 2 4" xfId="1475" xr:uid="{00000000-0005-0000-0000-0000C3050000}"/>
    <cellStyle name="Walutowy 4 2 2 4 2" xfId="2477" xr:uid="{9F090917-1679-43A4-85E7-38201B92D377}"/>
    <cellStyle name="Walutowy 4 2 2 5" xfId="1476" xr:uid="{00000000-0005-0000-0000-0000C4050000}"/>
    <cellStyle name="Walutowy 4 2 2 5 2" xfId="2478" xr:uid="{ED0E3899-2CB9-41C4-A3AD-1CB512D46595}"/>
    <cellStyle name="Walutowy 4 2 2 6" xfId="2467" xr:uid="{9806A415-F143-4700-A59D-5129FF8C5DC5}"/>
    <cellStyle name="Walutowy 4 2 3" xfId="1477" xr:uid="{00000000-0005-0000-0000-0000C5050000}"/>
    <cellStyle name="Walutowy 4 2 3 2" xfId="1478" xr:uid="{00000000-0005-0000-0000-0000C6050000}"/>
    <cellStyle name="Walutowy 4 2 3 2 2" xfId="1479" xr:uid="{00000000-0005-0000-0000-0000C7050000}"/>
    <cellStyle name="Walutowy 4 2 3 2 2 2" xfId="2481" xr:uid="{523FB22C-941D-47FA-912F-1A02CE23A077}"/>
    <cellStyle name="Walutowy 4 2 3 2 3" xfId="1480" xr:uid="{00000000-0005-0000-0000-0000C8050000}"/>
    <cellStyle name="Walutowy 4 2 3 2 3 2" xfId="2482" xr:uid="{799DB8C2-F202-402D-B9AA-2BDB060926AB}"/>
    <cellStyle name="Walutowy 4 2 3 2 4" xfId="2480" xr:uid="{089B85DE-B6A8-4BCA-8324-01F8FE1BDC4D}"/>
    <cellStyle name="Walutowy 4 2 3 3" xfId="1481" xr:uid="{00000000-0005-0000-0000-0000C9050000}"/>
    <cellStyle name="Walutowy 4 2 3 3 2" xfId="2483" xr:uid="{95B94DE7-1870-49FE-BA12-F82D407ADCF2}"/>
    <cellStyle name="Walutowy 4 2 3 4" xfId="1482" xr:uid="{00000000-0005-0000-0000-0000CA050000}"/>
    <cellStyle name="Walutowy 4 2 3 4 2" xfId="2484" xr:uid="{8B036E3B-4550-4591-8590-9D4D4CC8A363}"/>
    <cellStyle name="Walutowy 4 2 3 5" xfId="2479" xr:uid="{ACDBA1D7-6F50-439D-AF3B-03D05D601A88}"/>
    <cellStyle name="Walutowy 4 2 4" xfId="1483" xr:uid="{00000000-0005-0000-0000-0000CB050000}"/>
    <cellStyle name="Walutowy 4 2 4 2" xfId="1484" xr:uid="{00000000-0005-0000-0000-0000CC050000}"/>
    <cellStyle name="Walutowy 4 2 4 2 2" xfId="2486" xr:uid="{AC785B05-C94A-4712-A14A-C469928BE22D}"/>
    <cellStyle name="Walutowy 4 2 4 3" xfId="1485" xr:uid="{00000000-0005-0000-0000-0000CD050000}"/>
    <cellStyle name="Walutowy 4 2 4 3 2" xfId="2487" xr:uid="{BF2D536D-994D-42F8-A2EA-D2EE08F34951}"/>
    <cellStyle name="Walutowy 4 2 4 4" xfId="2485" xr:uid="{C81A65A0-EA6B-4236-8290-1DE2B3435235}"/>
    <cellStyle name="Walutowy 4 2 5" xfId="1486" xr:uid="{00000000-0005-0000-0000-0000CE050000}"/>
    <cellStyle name="Walutowy 4 2 5 2" xfId="2488" xr:uid="{F966F953-68EC-4C55-AE2C-F9A5606228EB}"/>
    <cellStyle name="Walutowy 4 2 6" xfId="1487" xr:uid="{00000000-0005-0000-0000-0000CF050000}"/>
    <cellStyle name="Walutowy 4 2 6 2" xfId="2489" xr:uid="{2D26824C-4021-441C-8DD2-F626CEFF94DE}"/>
    <cellStyle name="Walutowy 4 2 7" xfId="2466" xr:uid="{25D1B3E8-742E-4A9F-86F5-64E7F4E7221E}"/>
    <cellStyle name="Walutowy 4 3" xfId="1488" xr:uid="{00000000-0005-0000-0000-0000D0050000}"/>
    <cellStyle name="Walutowy 4 3 2" xfId="1489" xr:uid="{00000000-0005-0000-0000-0000D1050000}"/>
    <cellStyle name="Walutowy 4 3 2 2" xfId="1490" xr:uid="{00000000-0005-0000-0000-0000D2050000}"/>
    <cellStyle name="Walutowy 4 3 2 2 2" xfId="1491" xr:uid="{00000000-0005-0000-0000-0000D3050000}"/>
    <cellStyle name="Walutowy 4 3 2 2 2 2" xfId="2493" xr:uid="{5533C0F4-73A1-4B15-85F6-ECDD1DCB4212}"/>
    <cellStyle name="Walutowy 4 3 2 2 3" xfId="1492" xr:uid="{00000000-0005-0000-0000-0000D4050000}"/>
    <cellStyle name="Walutowy 4 3 2 2 3 2" xfId="2494" xr:uid="{D078161A-96BF-4E6E-9FCB-2465058FE806}"/>
    <cellStyle name="Walutowy 4 3 2 2 4" xfId="2492" xr:uid="{3607DAAE-EADA-4463-88DA-48F9348B0BCA}"/>
    <cellStyle name="Walutowy 4 3 2 3" xfId="1493" xr:uid="{00000000-0005-0000-0000-0000D5050000}"/>
    <cellStyle name="Walutowy 4 3 2 3 2" xfId="2495" xr:uid="{98C8F155-3E9D-4DDC-B6B1-96A614EA1C9E}"/>
    <cellStyle name="Walutowy 4 3 2 4" xfId="1494" xr:uid="{00000000-0005-0000-0000-0000D6050000}"/>
    <cellStyle name="Walutowy 4 3 2 4 2" xfId="2496" xr:uid="{A41AB829-C4BC-4CDD-A226-58B211005264}"/>
    <cellStyle name="Walutowy 4 3 2 5" xfId="2491" xr:uid="{3EB673FA-9059-462F-82BF-8FF5C2137C2D}"/>
    <cellStyle name="Walutowy 4 3 3" xfId="1495" xr:uid="{00000000-0005-0000-0000-0000D7050000}"/>
    <cellStyle name="Walutowy 4 3 3 2" xfId="1496" xr:uid="{00000000-0005-0000-0000-0000D8050000}"/>
    <cellStyle name="Walutowy 4 3 3 2 2" xfId="2498" xr:uid="{D40E48CB-B2D4-421A-B637-0D685D2DA8E3}"/>
    <cellStyle name="Walutowy 4 3 3 3" xfId="1497" xr:uid="{00000000-0005-0000-0000-0000D9050000}"/>
    <cellStyle name="Walutowy 4 3 3 3 2" xfId="2499" xr:uid="{0B9A4F8E-C95A-4BCA-8452-5DDC097805B9}"/>
    <cellStyle name="Walutowy 4 3 3 4" xfId="2497" xr:uid="{98A160D7-4832-45DB-802D-29467AF788EE}"/>
    <cellStyle name="Walutowy 4 3 4" xfId="1498" xr:uid="{00000000-0005-0000-0000-0000DA050000}"/>
    <cellStyle name="Walutowy 4 3 4 2" xfId="2500" xr:uid="{CBD43CEB-01B6-4A2C-B8C3-59406E3282DE}"/>
    <cellStyle name="Walutowy 4 3 5" xfId="1499" xr:uid="{00000000-0005-0000-0000-0000DB050000}"/>
    <cellStyle name="Walutowy 4 3 5 2" xfId="2501" xr:uid="{33197E8D-0E79-4531-8089-151CC9B4696F}"/>
    <cellStyle name="Walutowy 4 3 6" xfId="2490" xr:uid="{C171B773-A669-40A0-B2C6-0C3620192518}"/>
    <cellStyle name="Walutowy 4 4" xfId="1500" xr:uid="{00000000-0005-0000-0000-0000DC050000}"/>
    <cellStyle name="Walutowy 4 4 2" xfId="1501" xr:uid="{00000000-0005-0000-0000-0000DD050000}"/>
    <cellStyle name="Walutowy 4 4 2 2" xfId="1502" xr:uid="{00000000-0005-0000-0000-0000DE050000}"/>
    <cellStyle name="Walutowy 4 4 2 2 2" xfId="2504" xr:uid="{867F0E49-CCB1-4534-B101-FDC826F87DEF}"/>
    <cellStyle name="Walutowy 4 4 2 3" xfId="1503" xr:uid="{00000000-0005-0000-0000-0000DF050000}"/>
    <cellStyle name="Walutowy 4 4 2 3 2" xfId="2505" xr:uid="{E1FFBAF6-EFBA-45C4-95B9-F5CE4E360D73}"/>
    <cellStyle name="Walutowy 4 4 2 4" xfId="2503" xr:uid="{825EFFDF-0408-44AE-9228-E7EE4D897EA3}"/>
    <cellStyle name="Walutowy 4 4 3" xfId="1504" xr:uid="{00000000-0005-0000-0000-0000E0050000}"/>
    <cellStyle name="Walutowy 4 4 3 2" xfId="2506" xr:uid="{5683BCB4-5F9A-4F64-B81C-063C01B5C407}"/>
    <cellStyle name="Walutowy 4 4 4" xfId="1505" xr:uid="{00000000-0005-0000-0000-0000E1050000}"/>
    <cellStyle name="Walutowy 4 4 4 2" xfId="2507" xr:uid="{54071AA5-F719-48BE-9AD9-34ABF1A2EAFF}"/>
    <cellStyle name="Walutowy 4 4 5" xfId="2502" xr:uid="{723D16C0-789E-45C3-8058-38A6DC561495}"/>
    <cellStyle name="Walutowy 4 5" xfId="1506" xr:uid="{00000000-0005-0000-0000-0000E2050000}"/>
    <cellStyle name="Walutowy 4 5 2" xfId="1507" xr:uid="{00000000-0005-0000-0000-0000E3050000}"/>
    <cellStyle name="Walutowy 4 5 2 2" xfId="2509" xr:uid="{D631EA2E-CAF2-4A1C-A65D-BB8E240CC80F}"/>
    <cellStyle name="Walutowy 4 5 3" xfId="1508" xr:uid="{00000000-0005-0000-0000-0000E4050000}"/>
    <cellStyle name="Walutowy 4 5 3 2" xfId="2510" xr:uid="{1E4DA129-81E7-4A20-836B-81ED3BDF4D60}"/>
    <cellStyle name="Walutowy 4 5 4" xfId="2508" xr:uid="{9914CA4E-52B2-4E7D-A225-371870BD6F9D}"/>
    <cellStyle name="Walutowy 4 6" xfId="1509" xr:uid="{00000000-0005-0000-0000-0000E5050000}"/>
    <cellStyle name="Walutowy 4 6 2" xfId="2511" xr:uid="{C03F023D-2EBC-4DC2-AC9F-BA755DDE070A}"/>
    <cellStyle name="Walutowy 4 7" xfId="1510" xr:uid="{00000000-0005-0000-0000-0000E6050000}"/>
    <cellStyle name="Walutowy 4 7 2" xfId="2512" xr:uid="{EDEF7689-461F-459F-B099-063A7DC611F9}"/>
    <cellStyle name="Walutowy 4 8" xfId="2465" xr:uid="{244737E4-6F46-40FA-8DF5-A69428E9EFFB}"/>
    <cellStyle name="Walutowy 5" xfId="1511" xr:uid="{00000000-0005-0000-0000-0000E7050000}"/>
    <cellStyle name="Walutowy 5 2" xfId="1512" xr:uid="{00000000-0005-0000-0000-0000E8050000}"/>
    <cellStyle name="Walutowy 5 2 2" xfId="1513" xr:uid="{00000000-0005-0000-0000-0000E9050000}"/>
    <cellStyle name="Walutowy 5 2 2 2" xfId="1514" xr:uid="{00000000-0005-0000-0000-0000EA050000}"/>
    <cellStyle name="Walutowy 5 2 2 2 2" xfId="1515" xr:uid="{00000000-0005-0000-0000-0000EB050000}"/>
    <cellStyle name="Walutowy 5 2 2 2 2 2" xfId="2517" xr:uid="{7D2FDE02-C27E-4185-852B-A3177A9A883B}"/>
    <cellStyle name="Walutowy 5 2 2 2 3" xfId="1516" xr:uid="{00000000-0005-0000-0000-0000EC050000}"/>
    <cellStyle name="Walutowy 5 2 2 2 3 2" xfId="2518" xr:uid="{9783DB00-EBCB-4866-B4AB-CF348B9F2955}"/>
    <cellStyle name="Walutowy 5 2 2 2 4" xfId="2516" xr:uid="{F87D9A2D-14EC-45D2-BB61-377226D4245C}"/>
    <cellStyle name="Walutowy 5 2 2 3" xfId="1517" xr:uid="{00000000-0005-0000-0000-0000ED050000}"/>
    <cellStyle name="Walutowy 5 2 2 3 2" xfId="2519" xr:uid="{D3621263-DF8D-41AE-A8C6-4401C67171DB}"/>
    <cellStyle name="Walutowy 5 2 2 4" xfId="1518" xr:uid="{00000000-0005-0000-0000-0000EE050000}"/>
    <cellStyle name="Walutowy 5 2 2 4 2" xfId="2520" xr:uid="{BDB41486-3658-4C92-9E98-6D8B21336913}"/>
    <cellStyle name="Walutowy 5 2 2 5" xfId="2515" xr:uid="{714766D0-1F80-47F0-8CBC-827A747A0EE8}"/>
    <cellStyle name="Walutowy 5 2 3" xfId="1519" xr:uid="{00000000-0005-0000-0000-0000EF050000}"/>
    <cellStyle name="Walutowy 5 2 3 2" xfId="1520" xr:uid="{00000000-0005-0000-0000-0000F0050000}"/>
    <cellStyle name="Walutowy 5 2 3 2 2" xfId="2522" xr:uid="{BE9D7720-B7C2-4D6E-9E87-99CB151E69CC}"/>
    <cellStyle name="Walutowy 5 2 3 3" xfId="1521" xr:uid="{00000000-0005-0000-0000-0000F1050000}"/>
    <cellStyle name="Walutowy 5 2 3 3 2" xfId="2523" xr:uid="{6A0C4F8D-7AC7-43AF-8564-6D68F32E6AB3}"/>
    <cellStyle name="Walutowy 5 2 3 4" xfId="2521" xr:uid="{4DC7A3A0-E650-4FDF-99AB-4EE05BC61F76}"/>
    <cellStyle name="Walutowy 5 2 4" xfId="1522" xr:uid="{00000000-0005-0000-0000-0000F2050000}"/>
    <cellStyle name="Walutowy 5 2 4 2" xfId="2524" xr:uid="{9E690DD2-53DB-4DFC-8285-C1546AF7C053}"/>
    <cellStyle name="Walutowy 5 2 5" xfId="1523" xr:uid="{00000000-0005-0000-0000-0000F3050000}"/>
    <cellStyle name="Walutowy 5 2 5 2" xfId="2525" xr:uid="{F2BA50BF-AA80-4918-8025-E187569BFB50}"/>
    <cellStyle name="Walutowy 5 2 6" xfId="2514" xr:uid="{BEE530F1-8993-4699-BEE2-0F314E3B4FB8}"/>
    <cellStyle name="Walutowy 5 3" xfId="1524" xr:uid="{00000000-0005-0000-0000-0000F4050000}"/>
    <cellStyle name="Walutowy 5 3 2" xfId="1525" xr:uid="{00000000-0005-0000-0000-0000F5050000}"/>
    <cellStyle name="Walutowy 5 3 2 2" xfId="1526" xr:uid="{00000000-0005-0000-0000-0000F6050000}"/>
    <cellStyle name="Walutowy 5 3 2 2 2" xfId="2528" xr:uid="{A93AB839-3ADF-4925-97C3-DDC79C50053B}"/>
    <cellStyle name="Walutowy 5 3 2 3" xfId="1527" xr:uid="{00000000-0005-0000-0000-0000F7050000}"/>
    <cellStyle name="Walutowy 5 3 2 3 2" xfId="2529" xr:uid="{FBB8121C-3C50-45CD-A08B-C87982311745}"/>
    <cellStyle name="Walutowy 5 3 2 4" xfId="2527" xr:uid="{5DF896E3-CA52-483A-B1DD-81DBE7A45D8B}"/>
    <cellStyle name="Walutowy 5 3 3" xfId="1528" xr:uid="{00000000-0005-0000-0000-0000F8050000}"/>
    <cellStyle name="Walutowy 5 3 3 2" xfId="2530" xr:uid="{3629B3F7-F4E1-41A0-9893-8906973A755F}"/>
    <cellStyle name="Walutowy 5 3 4" xfId="1529" xr:uid="{00000000-0005-0000-0000-0000F9050000}"/>
    <cellStyle name="Walutowy 5 3 4 2" xfId="2531" xr:uid="{018F084C-E1B6-4AFD-95CC-D011039287E5}"/>
    <cellStyle name="Walutowy 5 3 5" xfId="2526" xr:uid="{F4D53D13-2474-4952-B5B9-36DE80BA9340}"/>
    <cellStyle name="Walutowy 5 4" xfId="1530" xr:uid="{00000000-0005-0000-0000-0000FA050000}"/>
    <cellStyle name="Walutowy 5 4 2" xfId="1531" xr:uid="{00000000-0005-0000-0000-0000FB050000}"/>
    <cellStyle name="Walutowy 5 4 2 2" xfId="2533" xr:uid="{9A7E200F-D634-4FD5-AA15-98B07228788B}"/>
    <cellStyle name="Walutowy 5 4 3" xfId="1532" xr:uid="{00000000-0005-0000-0000-0000FC050000}"/>
    <cellStyle name="Walutowy 5 4 3 2" xfId="2534" xr:uid="{26DAC44E-D63A-4695-911D-731203ADFF45}"/>
    <cellStyle name="Walutowy 5 4 4" xfId="2532" xr:uid="{816672EF-B807-455A-A8A4-DB6412D53306}"/>
    <cellStyle name="Walutowy 5 5" xfId="1533" xr:uid="{00000000-0005-0000-0000-0000FD050000}"/>
    <cellStyle name="Walutowy 5 5 2" xfId="2535" xr:uid="{1B65B464-C3CD-4F8E-A90E-51DED7FB0E6A}"/>
    <cellStyle name="Walutowy 5 6" xfId="1534" xr:uid="{00000000-0005-0000-0000-0000FE050000}"/>
    <cellStyle name="Walutowy 5 6 2" xfId="2536" xr:uid="{17FF38E0-C4BC-4C84-AA03-7F034AFEA0CD}"/>
    <cellStyle name="Walutowy 5 7" xfId="2513" xr:uid="{E82F306C-C05A-4793-91C8-48AD0FAB3551}"/>
    <cellStyle name="Walutowy 6" xfId="1535" xr:uid="{00000000-0005-0000-0000-0000FF050000}"/>
    <cellStyle name="Walutowy 6 2" xfId="1536" xr:uid="{00000000-0005-0000-0000-000000060000}"/>
    <cellStyle name="Walutowy 6 2 2" xfId="1537" xr:uid="{00000000-0005-0000-0000-000001060000}"/>
    <cellStyle name="Walutowy 6 2 2 2" xfId="1538" xr:uid="{00000000-0005-0000-0000-000002060000}"/>
    <cellStyle name="Walutowy 6 2 2 2 2" xfId="2540" xr:uid="{6AF296EC-30A9-47C4-AFD4-D1F7F21E50BF}"/>
    <cellStyle name="Walutowy 6 2 2 3" xfId="1539" xr:uid="{00000000-0005-0000-0000-000003060000}"/>
    <cellStyle name="Walutowy 6 2 2 3 2" xfId="2541" xr:uid="{F428D57F-31EE-4DCE-9C02-ABDD48DEA6E6}"/>
    <cellStyle name="Walutowy 6 2 2 4" xfId="2539" xr:uid="{EAFDDEED-D7DA-4B59-BAF0-E9DCD21DB501}"/>
    <cellStyle name="Walutowy 6 2 3" xfId="1540" xr:uid="{00000000-0005-0000-0000-000004060000}"/>
    <cellStyle name="Walutowy 6 2 3 2" xfId="2542" xr:uid="{F1BDFC30-C6E1-450D-9E83-9EE20F5722FA}"/>
    <cellStyle name="Walutowy 6 2 4" xfId="1541" xr:uid="{00000000-0005-0000-0000-000005060000}"/>
    <cellStyle name="Walutowy 6 2 4 2" xfId="2543" xr:uid="{101F7FA6-8298-4275-90D8-F7BA019875DB}"/>
    <cellStyle name="Walutowy 6 2 5" xfId="2538" xr:uid="{E0545615-8719-4492-9FBA-016DEF24740B}"/>
    <cellStyle name="Walutowy 6 3" xfId="1542" xr:uid="{00000000-0005-0000-0000-000006060000}"/>
    <cellStyle name="Walutowy 6 3 2" xfId="1543" xr:uid="{00000000-0005-0000-0000-000007060000}"/>
    <cellStyle name="Walutowy 6 3 2 2" xfId="2545" xr:uid="{7D725DEF-C732-44A9-864F-74D9365B5E9B}"/>
    <cellStyle name="Walutowy 6 3 3" xfId="1544" xr:uid="{00000000-0005-0000-0000-000008060000}"/>
    <cellStyle name="Walutowy 6 3 3 2" xfId="2546" xr:uid="{B473D743-2AF2-4E81-BDBE-4C40C7926D35}"/>
    <cellStyle name="Walutowy 6 3 4" xfId="2544" xr:uid="{C9BD344C-F389-486A-AE61-52358A613189}"/>
    <cellStyle name="Walutowy 6 4" xfId="1545" xr:uid="{00000000-0005-0000-0000-000009060000}"/>
    <cellStyle name="Walutowy 6 4 2" xfId="2547" xr:uid="{BB51A47A-94CC-4977-AE65-BBCC3F8A9855}"/>
    <cellStyle name="Walutowy 6 5" xfId="1546" xr:uid="{00000000-0005-0000-0000-00000A060000}"/>
    <cellStyle name="Walutowy 6 5 2" xfId="2548" xr:uid="{AA292FF1-15A3-4BD6-948B-C9F96317201E}"/>
    <cellStyle name="Walutowy 6 6" xfId="2537" xr:uid="{AB762545-E9EB-420C-9BA6-787DC6EC6304}"/>
    <cellStyle name="Walutowy 7" xfId="1547" xr:uid="{00000000-0005-0000-0000-00000B060000}"/>
    <cellStyle name="Walutowy 7 2" xfId="1548" xr:uid="{00000000-0005-0000-0000-00000C060000}"/>
    <cellStyle name="Walutowy 7 2 2" xfId="1549" xr:uid="{00000000-0005-0000-0000-00000D060000}"/>
    <cellStyle name="Walutowy 7 2 2 2" xfId="1550" xr:uid="{00000000-0005-0000-0000-00000E060000}"/>
    <cellStyle name="Walutowy 7 2 2 2 2" xfId="2552" xr:uid="{648A2589-0408-4D97-80ED-8DF67E7BA57D}"/>
    <cellStyle name="Walutowy 7 2 2 3" xfId="1551" xr:uid="{00000000-0005-0000-0000-00000F060000}"/>
    <cellStyle name="Walutowy 7 2 2 3 2" xfId="2553" xr:uid="{3887B3B5-400A-4C17-8F42-384D9733FCCC}"/>
    <cellStyle name="Walutowy 7 2 2 4" xfId="2551" xr:uid="{41BD9779-1A8B-4220-BB26-A2E271AC2324}"/>
    <cellStyle name="Walutowy 7 2 3" xfId="1552" xr:uid="{00000000-0005-0000-0000-000010060000}"/>
    <cellStyle name="Walutowy 7 2 3 2" xfId="2554" xr:uid="{C58F7AAA-0339-43A4-8970-EDB1F34AE760}"/>
    <cellStyle name="Walutowy 7 2 4" xfId="1553" xr:uid="{00000000-0005-0000-0000-000011060000}"/>
    <cellStyle name="Walutowy 7 2 4 2" xfId="2555" xr:uid="{888BC51B-8AF2-42C2-B81C-AC02E19AF7F4}"/>
    <cellStyle name="Walutowy 7 2 5" xfId="2550" xr:uid="{BC65F8DC-077B-4EAA-9D9B-A5F5B1F2AE8F}"/>
    <cellStyle name="Walutowy 7 3" xfId="1554" xr:uid="{00000000-0005-0000-0000-000012060000}"/>
    <cellStyle name="Walutowy 7 3 2" xfId="1555" xr:uid="{00000000-0005-0000-0000-000013060000}"/>
    <cellStyle name="Walutowy 7 3 2 2" xfId="2557" xr:uid="{86774C76-1815-40F3-B6CB-CBEB9F9EA5A3}"/>
    <cellStyle name="Walutowy 7 3 3" xfId="1556" xr:uid="{00000000-0005-0000-0000-000014060000}"/>
    <cellStyle name="Walutowy 7 3 3 2" xfId="2558" xr:uid="{9D3ACB88-2785-4FE6-9249-9A6F08A25F89}"/>
    <cellStyle name="Walutowy 7 3 4" xfId="2556" xr:uid="{1E9C3D98-A71A-404E-81C1-96C3EED1E83A}"/>
    <cellStyle name="Walutowy 7 4" xfId="1557" xr:uid="{00000000-0005-0000-0000-000015060000}"/>
    <cellStyle name="Walutowy 7 4 2" xfId="2559" xr:uid="{0C735E69-497C-496D-BD76-8213799FFFCD}"/>
    <cellStyle name="Walutowy 7 5" xfId="1558" xr:uid="{00000000-0005-0000-0000-000016060000}"/>
    <cellStyle name="Walutowy 7 5 2" xfId="2560" xr:uid="{78311C1E-8C24-44F4-A2E6-AA721D350F1C}"/>
    <cellStyle name="Walutowy 7 6" xfId="2549" xr:uid="{DE178382-63E2-411E-92D1-84EDFC5AE4AC}"/>
    <cellStyle name="Walutowy 8" xfId="1559" xr:uid="{00000000-0005-0000-0000-000017060000}"/>
    <cellStyle name="Walutowy 8 2" xfId="1560" xr:uid="{00000000-0005-0000-0000-000018060000}"/>
    <cellStyle name="Walutowy 8 2 2" xfId="1561" xr:uid="{00000000-0005-0000-0000-000019060000}"/>
    <cellStyle name="Walutowy 8 2 2 2" xfId="1562" xr:uid="{00000000-0005-0000-0000-00001A060000}"/>
    <cellStyle name="Walutowy 8 2 2 2 2" xfId="2564" xr:uid="{EAD98919-D94A-4249-95E0-0B1B2AC7B226}"/>
    <cellStyle name="Walutowy 8 2 2 3" xfId="1563" xr:uid="{00000000-0005-0000-0000-00001B060000}"/>
    <cellStyle name="Walutowy 8 2 2 3 2" xfId="2565" xr:uid="{DE954921-CA91-4D94-8C3B-293E39EA5C39}"/>
    <cellStyle name="Walutowy 8 2 2 4" xfId="2563" xr:uid="{7081F4E4-D3A1-4F83-97F9-23AA984166CF}"/>
    <cellStyle name="Walutowy 8 2 3" xfId="1564" xr:uid="{00000000-0005-0000-0000-00001C060000}"/>
    <cellStyle name="Walutowy 8 2 3 2" xfId="2566" xr:uid="{149C2884-C8D3-45CB-B74F-93934404EED2}"/>
    <cellStyle name="Walutowy 8 2 4" xfId="1565" xr:uid="{00000000-0005-0000-0000-00001D060000}"/>
    <cellStyle name="Walutowy 8 2 4 2" xfId="2567" xr:uid="{0A5F6049-BBB5-4BA6-9270-A7496111507B}"/>
    <cellStyle name="Walutowy 8 2 5" xfId="2562" xr:uid="{20E48C1A-C73C-4E11-B091-3BEA14716B24}"/>
    <cellStyle name="Walutowy 8 3" xfId="1566" xr:uid="{00000000-0005-0000-0000-00001E060000}"/>
    <cellStyle name="Walutowy 8 3 2" xfId="1567" xr:uid="{00000000-0005-0000-0000-00001F060000}"/>
    <cellStyle name="Walutowy 8 3 2 2" xfId="2569" xr:uid="{7F5E0B7A-5361-449D-9129-005560BA61BD}"/>
    <cellStyle name="Walutowy 8 3 3" xfId="1568" xr:uid="{00000000-0005-0000-0000-000020060000}"/>
    <cellStyle name="Walutowy 8 3 3 2" xfId="2570" xr:uid="{67AB4307-4FA4-43E7-BF1D-3038BFB8EDB7}"/>
    <cellStyle name="Walutowy 8 3 4" xfId="2568" xr:uid="{27FA8898-D048-44B9-B94D-2AD64D42942D}"/>
    <cellStyle name="Walutowy 8 4" xfId="1569" xr:uid="{00000000-0005-0000-0000-000021060000}"/>
    <cellStyle name="Walutowy 8 4 2" xfId="1570" xr:uid="{00000000-0005-0000-0000-000022060000}"/>
    <cellStyle name="Walutowy 8 4 2 2" xfId="2572" xr:uid="{1168F3D8-796A-4F72-BA62-CF9324A1780B}"/>
    <cellStyle name="Walutowy 8 4 3" xfId="1571" xr:uid="{00000000-0005-0000-0000-000023060000}"/>
    <cellStyle name="Walutowy 8 4 3 2" xfId="2573" xr:uid="{A22C3A88-9663-4EEB-820E-8C36B2D36BCA}"/>
    <cellStyle name="Walutowy 8 4 4" xfId="2571" xr:uid="{391BF661-AD88-47AD-9C3D-10E774955EEF}"/>
    <cellStyle name="Walutowy 8 5" xfId="1572" xr:uid="{00000000-0005-0000-0000-000024060000}"/>
    <cellStyle name="Walutowy 8 5 2" xfId="2574" xr:uid="{760FDF28-2AD8-405A-ADBA-4D1B5B64B2EA}"/>
    <cellStyle name="Walutowy 8 6" xfId="1573" xr:uid="{00000000-0005-0000-0000-000025060000}"/>
    <cellStyle name="Walutowy 8 6 2" xfId="2575" xr:uid="{639914FA-210E-43EF-9A52-15813880E40A}"/>
    <cellStyle name="Walutowy 8 7" xfId="2561" xr:uid="{4E8A9CE7-6275-4714-AC10-ED27EA8A16A7}"/>
    <cellStyle name="Walutowy 9" xfId="1574" xr:uid="{00000000-0005-0000-0000-000026060000}"/>
    <cellStyle name="Walutowy 9 2" xfId="1575" xr:uid="{00000000-0005-0000-0000-000027060000}"/>
    <cellStyle name="Walutowy 9 2 2" xfId="1576" xr:uid="{00000000-0005-0000-0000-000028060000}"/>
    <cellStyle name="Walutowy 9 2 2 2" xfId="2578" xr:uid="{1375587B-1B17-4859-A5D7-BC452813A7DD}"/>
    <cellStyle name="Walutowy 9 2 3" xfId="1577" xr:uid="{00000000-0005-0000-0000-000029060000}"/>
    <cellStyle name="Walutowy 9 2 3 2" xfId="2579" xr:uid="{9E8B44A5-1A12-4B61-8694-4C884D49090B}"/>
    <cellStyle name="Walutowy 9 2 4" xfId="2577" xr:uid="{044F1A70-EC20-4F26-B4E2-58D4956EAC23}"/>
    <cellStyle name="Walutowy 9 3" xfId="1578" xr:uid="{00000000-0005-0000-0000-00002A060000}"/>
    <cellStyle name="Walutowy 9 3 2" xfId="2580" xr:uid="{AE03BA80-4E4B-4F74-85F3-442FF77EC622}"/>
    <cellStyle name="Walutowy 9 4" xfId="1579" xr:uid="{00000000-0005-0000-0000-00002B060000}"/>
    <cellStyle name="Walutowy 9 4 2" xfId="2581" xr:uid="{3F5DCBB2-E283-4A4A-9CA4-809B50219180}"/>
    <cellStyle name="Walutowy 9 5" xfId="2576" xr:uid="{30DDF560-33FB-4FCD-946E-841086D227F5}"/>
    <cellStyle name="Złe 2" xfId="1580" xr:uid="{00000000-0005-0000-0000-00002C060000}"/>
    <cellStyle name="Złe 3" xfId="1581" xr:uid="{00000000-0005-0000-0000-00002D060000}"/>
    <cellStyle name="Złe 4" xfId="1582" xr:uid="{00000000-0005-0000-0000-00002E060000}"/>
    <cellStyle name="Złe 5" xfId="1583" xr:uid="{00000000-0005-0000-0000-00002F060000}"/>
    <cellStyle name="Złe 6" xfId="1584" xr:uid="{00000000-0005-0000-0000-000030060000}"/>
    <cellStyle name="Złe 7" xfId="1585" xr:uid="{00000000-0005-0000-0000-000031060000}"/>
    <cellStyle name="Złe 8" xfId="1586" xr:uid="{00000000-0005-0000-0000-000032060000}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  <colors>
    <mruColors>
      <color rgb="FFEE50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E1:G53"/>
  <sheetViews>
    <sheetView tabSelected="1" view="pageBreakPreview" zoomScaleNormal="100" zoomScaleSheetLayoutView="100" workbookViewId="0">
      <pane xSplit="7" ySplit="3" topLeftCell="H4" activePane="bottomRight" state="frozen"/>
      <selection activeCell="I45" sqref="I45"/>
      <selection pane="topRight" activeCell="I45" sqref="I45"/>
      <selection pane="bottomLeft" activeCell="I45" sqref="I45"/>
      <selection pane="bottomRight" activeCell="H1" sqref="G1:H1048576"/>
    </sheetView>
  </sheetViews>
  <sheetFormatPr defaultColWidth="9.21875" defaultRowHeight="13.2"/>
  <cols>
    <col min="1" max="4" width="0.77734375" style="36" customWidth="1"/>
    <col min="5" max="5" width="5.77734375" style="36" customWidth="1"/>
    <col min="6" max="6" width="50.6640625" style="36" customWidth="1"/>
    <col min="7" max="7" width="34.21875" style="61" customWidth="1"/>
    <col min="8" max="16384" width="9.21875" style="36"/>
  </cols>
  <sheetData>
    <row r="1" spans="5:7">
      <c r="E1" s="87" t="s">
        <v>360</v>
      </c>
      <c r="F1" s="87"/>
      <c r="G1" s="87"/>
    </row>
    <row r="2" spans="5:7" ht="126.6" customHeight="1">
      <c r="E2" s="86" t="s">
        <v>361</v>
      </c>
      <c r="F2" s="86"/>
      <c r="G2" s="86"/>
    </row>
    <row r="3" spans="5:7" s="73" customFormat="1" ht="27.6" customHeight="1">
      <c r="E3" s="84" t="s">
        <v>0</v>
      </c>
      <c r="F3" s="84" t="s">
        <v>257</v>
      </c>
      <c r="G3" s="84" t="s">
        <v>359</v>
      </c>
    </row>
    <row r="4" spans="5:7">
      <c r="E4" s="74" t="s">
        <v>259</v>
      </c>
      <c r="F4" s="74" t="s">
        <v>258</v>
      </c>
      <c r="G4" s="75">
        <f>'Przedmiar DD-01'!G57</f>
        <v>0</v>
      </c>
    </row>
    <row r="5" spans="5:7">
      <c r="E5" s="74" t="s">
        <v>260</v>
      </c>
      <c r="F5" s="74" t="s">
        <v>307</v>
      </c>
      <c r="G5" s="75">
        <f>'Przedmiar DD-01.1'!G57</f>
        <v>0</v>
      </c>
    </row>
    <row r="6" spans="5:7">
      <c r="E6" s="74" t="s">
        <v>261</v>
      </c>
      <c r="F6" s="74" t="s">
        <v>308</v>
      </c>
      <c r="G6" s="75">
        <f>'Przedmiar DT-02'!G72</f>
        <v>0</v>
      </c>
    </row>
    <row r="7" spans="5:7">
      <c r="E7" s="74" t="s">
        <v>11</v>
      </c>
      <c r="F7" s="74" t="s">
        <v>309</v>
      </c>
      <c r="G7" s="75">
        <f>'Przedmiar DT-03'!G57</f>
        <v>0</v>
      </c>
    </row>
    <row r="8" spans="5:7">
      <c r="E8" s="74" t="s">
        <v>262</v>
      </c>
      <c r="F8" s="74" t="s">
        <v>310</v>
      </c>
      <c r="G8" s="75">
        <f>'Przedmiar DT-04'!G66</f>
        <v>0</v>
      </c>
    </row>
    <row r="9" spans="5:7">
      <c r="E9" s="74" t="s">
        <v>263</v>
      </c>
      <c r="F9" s="74" t="s">
        <v>311</v>
      </c>
      <c r="G9" s="75">
        <f>'Przedmiar Jagodowa'!G57</f>
        <v>0</v>
      </c>
    </row>
    <row r="10" spans="5:7">
      <c r="E10" s="74" t="s">
        <v>264</v>
      </c>
      <c r="F10" s="74" t="s">
        <v>312</v>
      </c>
      <c r="G10" s="75">
        <f>'Przedmiar DD-02'!G70</f>
        <v>0</v>
      </c>
    </row>
    <row r="11" spans="5:7">
      <c r="E11" s="74" t="s">
        <v>265</v>
      </c>
      <c r="F11" s="74" t="s">
        <v>313</v>
      </c>
      <c r="G11" s="75">
        <f>'Przedmiar Objazdowa'!G78</f>
        <v>0</v>
      </c>
    </row>
    <row r="12" spans="5:7">
      <c r="E12" s="74" t="s">
        <v>266</v>
      </c>
      <c r="F12" s="74" t="s">
        <v>314</v>
      </c>
      <c r="G12" s="75">
        <f>'Przedmiar DD-02.1'!G60</f>
        <v>0</v>
      </c>
    </row>
    <row r="13" spans="5:7" s="82" customFormat="1">
      <c r="E13" s="74" t="s">
        <v>267</v>
      </c>
      <c r="F13" s="74" t="s">
        <v>315</v>
      </c>
      <c r="G13" s="75">
        <f>'Przedmiar DW-05'!G47</f>
        <v>0</v>
      </c>
    </row>
    <row r="14" spans="5:7">
      <c r="E14" s="74" t="s">
        <v>268</v>
      </c>
      <c r="F14" s="74" t="s">
        <v>316</v>
      </c>
      <c r="G14" s="75">
        <f>'Przedmiar Bielska'!G111</f>
        <v>0</v>
      </c>
    </row>
    <row r="15" spans="5:7">
      <c r="E15" s="74" t="s">
        <v>269</v>
      </c>
      <c r="F15" s="74" t="s">
        <v>317</v>
      </c>
      <c r="G15" s="75">
        <f>'Przedmiar Reja'!G59</f>
        <v>0</v>
      </c>
    </row>
    <row r="16" spans="5:7">
      <c r="E16" s="74" t="s">
        <v>270</v>
      </c>
      <c r="F16" s="74" t="s">
        <v>318</v>
      </c>
      <c r="G16" s="75">
        <f>'Przedmiar Pod Dudnią'!G54</f>
        <v>0</v>
      </c>
    </row>
    <row r="17" spans="5:7">
      <c r="E17" s="74" t="s">
        <v>271</v>
      </c>
      <c r="F17" s="74" t="s">
        <v>319</v>
      </c>
      <c r="G17" s="75">
        <f>'Przedmiar Czuchowska'!G56</f>
        <v>0</v>
      </c>
    </row>
    <row r="18" spans="5:7">
      <c r="E18" s="74" t="s">
        <v>272</v>
      </c>
      <c r="F18" s="74" t="s">
        <v>320</v>
      </c>
      <c r="G18" s="75">
        <f>'Przedmiar DT-05'!G53</f>
        <v>0</v>
      </c>
    </row>
    <row r="19" spans="5:7">
      <c r="E19" s="74" t="s">
        <v>273</v>
      </c>
      <c r="F19" s="74" t="s">
        <v>321</v>
      </c>
      <c r="G19" s="75">
        <f>'Przedmiar DD-03'!G63</f>
        <v>0</v>
      </c>
    </row>
    <row r="20" spans="5:7">
      <c r="E20" s="74" t="s">
        <v>274</v>
      </c>
      <c r="F20" s="74" t="s">
        <v>322</v>
      </c>
      <c r="G20" s="75">
        <f>'Przedmiar Skrajna'!G57</f>
        <v>0</v>
      </c>
    </row>
    <row r="21" spans="5:7">
      <c r="E21" s="74" t="s">
        <v>275</v>
      </c>
      <c r="F21" s="74" t="s">
        <v>323</v>
      </c>
      <c r="G21" s="75">
        <f>'Przedmiar Kolejowa'!G82</f>
        <v>0</v>
      </c>
    </row>
    <row r="22" spans="5:7">
      <c r="E22" s="74" t="s">
        <v>276</v>
      </c>
      <c r="F22" s="74" t="s">
        <v>324</v>
      </c>
      <c r="G22" s="75">
        <f>'Przedmiar DT-06'!G41</f>
        <v>0</v>
      </c>
    </row>
    <row r="23" spans="5:7">
      <c r="E23" s="74" t="s">
        <v>277</v>
      </c>
      <c r="F23" s="74" t="s">
        <v>325</v>
      </c>
      <c r="G23" s="75">
        <f>'Przedmiar DT-07'!G42</f>
        <v>0</v>
      </c>
    </row>
    <row r="24" spans="5:7">
      <c r="E24" s="74" t="s">
        <v>278</v>
      </c>
      <c r="F24" s="74" t="s">
        <v>326</v>
      </c>
      <c r="G24" s="75">
        <f>'Przedmiar DD-04'!G54</f>
        <v>0</v>
      </c>
    </row>
    <row r="25" spans="5:7">
      <c r="E25" s="74" t="s">
        <v>279</v>
      </c>
      <c r="F25" s="74" t="s">
        <v>327</v>
      </c>
      <c r="G25" s="75">
        <f>'Przedmiar Place'!G56</f>
        <v>0</v>
      </c>
    </row>
    <row r="26" spans="5:7">
      <c r="E26" s="74" t="s">
        <v>280</v>
      </c>
      <c r="F26" s="74" t="s">
        <v>328</v>
      </c>
      <c r="G26" s="75">
        <f>'Przedmiar Nowy Świat'!G61</f>
        <v>0</v>
      </c>
    </row>
    <row r="27" spans="5:7">
      <c r="E27" s="74" t="s">
        <v>281</v>
      </c>
      <c r="F27" s="74" t="s">
        <v>329</v>
      </c>
      <c r="G27" s="75">
        <f>'Przedmiar DD-05'!G59</f>
        <v>0</v>
      </c>
    </row>
    <row r="28" spans="5:7" hidden="1">
      <c r="E28" s="74" t="s">
        <v>282</v>
      </c>
      <c r="F28" s="74" t="s">
        <v>330</v>
      </c>
      <c r="G28" s="75"/>
    </row>
    <row r="29" spans="5:7" hidden="1">
      <c r="E29" s="74" t="s">
        <v>283</v>
      </c>
      <c r="F29" s="74" t="s">
        <v>331</v>
      </c>
      <c r="G29" s="75"/>
    </row>
    <row r="30" spans="5:7" hidden="1">
      <c r="E30" s="74" t="s">
        <v>284</v>
      </c>
      <c r="F30" s="74" t="s">
        <v>332</v>
      </c>
      <c r="G30" s="75"/>
    </row>
    <row r="31" spans="5:7" hidden="1">
      <c r="E31" s="74" t="s">
        <v>285</v>
      </c>
      <c r="F31" s="74" t="s">
        <v>333</v>
      </c>
      <c r="G31" s="75"/>
    </row>
    <row r="32" spans="5:7" hidden="1">
      <c r="E32" s="74" t="s">
        <v>286</v>
      </c>
      <c r="F32" s="74" t="s">
        <v>334</v>
      </c>
      <c r="G32" s="75"/>
    </row>
    <row r="33" spans="5:7" hidden="1">
      <c r="E33" s="74" t="s">
        <v>287</v>
      </c>
      <c r="F33" s="74" t="s">
        <v>335</v>
      </c>
      <c r="G33" s="75"/>
    </row>
    <row r="34" spans="5:7" hidden="1">
      <c r="E34" s="74" t="s">
        <v>288</v>
      </c>
      <c r="F34" s="74" t="s">
        <v>336</v>
      </c>
      <c r="G34" s="75"/>
    </row>
    <row r="35" spans="5:7" hidden="1">
      <c r="E35" s="74" t="s">
        <v>289</v>
      </c>
      <c r="F35" s="74" t="s">
        <v>337</v>
      </c>
      <c r="G35" s="75"/>
    </row>
    <row r="36" spans="5:7" hidden="1">
      <c r="E36" s="74" t="s">
        <v>290</v>
      </c>
      <c r="F36" s="74" t="s">
        <v>338</v>
      </c>
      <c r="G36" s="75"/>
    </row>
    <row r="37" spans="5:7" hidden="1">
      <c r="E37" s="74" t="s">
        <v>291</v>
      </c>
      <c r="F37" s="74" t="s">
        <v>339</v>
      </c>
      <c r="G37" s="75"/>
    </row>
    <row r="38" spans="5:7" hidden="1">
      <c r="E38" s="74" t="s">
        <v>292</v>
      </c>
      <c r="F38" s="74" t="s">
        <v>340</v>
      </c>
      <c r="G38" s="75"/>
    </row>
    <row r="39" spans="5:7" hidden="1">
      <c r="E39" s="74" t="s">
        <v>293</v>
      </c>
      <c r="F39" s="74" t="s">
        <v>341</v>
      </c>
      <c r="G39" s="75"/>
    </row>
    <row r="40" spans="5:7" hidden="1">
      <c r="E40" s="74" t="s">
        <v>294</v>
      </c>
      <c r="F40" s="74" t="s">
        <v>342</v>
      </c>
      <c r="G40" s="75"/>
    </row>
    <row r="41" spans="5:7" hidden="1">
      <c r="E41" s="74" t="s">
        <v>295</v>
      </c>
      <c r="F41" s="74" t="s">
        <v>343</v>
      </c>
      <c r="G41" s="75"/>
    </row>
    <row r="42" spans="5:7" hidden="1">
      <c r="E42" s="74" t="s">
        <v>296</v>
      </c>
      <c r="F42" s="74" t="s">
        <v>344</v>
      </c>
      <c r="G42" s="75"/>
    </row>
    <row r="43" spans="5:7" hidden="1">
      <c r="E43" s="74" t="s">
        <v>297</v>
      </c>
      <c r="F43" s="74" t="s">
        <v>345</v>
      </c>
      <c r="G43" s="75"/>
    </row>
    <row r="44" spans="5:7" hidden="1">
      <c r="E44" s="74" t="s">
        <v>298</v>
      </c>
      <c r="F44" s="74" t="s">
        <v>346</v>
      </c>
      <c r="G44" s="75"/>
    </row>
    <row r="45" spans="5:7" hidden="1">
      <c r="E45" s="74" t="s">
        <v>299</v>
      </c>
      <c r="F45" s="74" t="s">
        <v>347</v>
      </c>
      <c r="G45" s="75"/>
    </row>
    <row r="46" spans="5:7" hidden="1">
      <c r="E46" s="74" t="s">
        <v>300</v>
      </c>
      <c r="F46" s="74" t="s">
        <v>348</v>
      </c>
      <c r="G46" s="75"/>
    </row>
    <row r="47" spans="5:7" hidden="1">
      <c r="E47" s="74" t="s">
        <v>301</v>
      </c>
      <c r="F47" s="74" t="s">
        <v>349</v>
      </c>
      <c r="G47" s="75"/>
    </row>
    <row r="48" spans="5:7" hidden="1">
      <c r="E48" s="74" t="s">
        <v>302</v>
      </c>
      <c r="F48" s="74" t="s">
        <v>350</v>
      </c>
      <c r="G48" s="75"/>
    </row>
    <row r="49" spans="5:7" hidden="1">
      <c r="E49" s="74" t="s">
        <v>303</v>
      </c>
      <c r="F49" s="74" t="s">
        <v>351</v>
      </c>
      <c r="G49" s="75"/>
    </row>
    <row r="50" spans="5:7" hidden="1">
      <c r="E50" s="74" t="s">
        <v>304</v>
      </c>
      <c r="F50" s="74" t="s">
        <v>352</v>
      </c>
      <c r="G50" s="75"/>
    </row>
    <row r="51" spans="5:7" hidden="1">
      <c r="E51" s="74" t="s">
        <v>305</v>
      </c>
      <c r="F51" s="74" t="s">
        <v>353</v>
      </c>
      <c r="G51" s="75"/>
    </row>
    <row r="52" spans="5:7" hidden="1">
      <c r="E52" s="74" t="s">
        <v>306</v>
      </c>
      <c r="F52" s="74" t="s">
        <v>354</v>
      </c>
      <c r="G52" s="75"/>
    </row>
    <row r="53" spans="5:7">
      <c r="E53" s="85" t="s">
        <v>355</v>
      </c>
      <c r="F53" s="85"/>
      <c r="G53" s="83">
        <f t="shared" ref="G53" si="0">SUM(G4:G52)</f>
        <v>0</v>
      </c>
    </row>
  </sheetData>
  <mergeCells count="3">
    <mergeCell ref="E53:F53"/>
    <mergeCell ref="E2:G2"/>
    <mergeCell ref="E1:G1"/>
  </mergeCells>
  <conditionalFormatting sqref="F3:F52 E53 F54:F65534">
    <cfRule type="expression" dxfId="0" priority="1" stopIfTrue="1">
      <formula>AND(COUNTIF($F$54:$F$65534, E3)+COUNTIF($E$53:$E$53, E3)+COUNTIF($F$3:$F$52, E3)&gt;1,NOT(ISBLANK(E3)))</formula>
    </cfRule>
  </conditionalFormatting>
  <pageMargins left="0.70866141732283472" right="0.70866141732283472" top="0.74803149606299213" bottom="0.74803149606299213" header="0.31496062992125984" footer="0.31496062992125984"/>
  <pageSetup paperSize="9" scale="98" fitToHeight="0" orientation="portrait" r:id="rId1"/>
  <headerFooter>
    <oddFooter>&amp;C
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76"/>
  <sheetViews>
    <sheetView view="pageBreakPreview" zoomScale="70" zoomScaleNormal="100" zoomScaleSheetLayoutView="70" workbookViewId="0">
      <pane xSplit="7" ySplit="11" topLeftCell="H12" activePane="bottomRight" state="frozen"/>
      <selection activeCell="F1" sqref="F1:F4"/>
      <selection pane="topRight" activeCell="F1" sqref="F1:F4"/>
      <selection pane="bottomLeft" activeCell="F1" sqref="F1:F4"/>
      <selection pane="bottomRight" activeCell="F15" sqref="F15:F20"/>
    </sheetView>
  </sheetViews>
  <sheetFormatPr defaultColWidth="9.21875" defaultRowHeight="11.4"/>
  <cols>
    <col min="1" max="1" width="6.77734375" style="4" customWidth="1"/>
    <col min="2" max="2" width="12.77734375" style="4" customWidth="1"/>
    <col min="3" max="3" width="70.77734375" style="5" customWidth="1"/>
    <col min="4" max="4" width="10.77734375" style="6" customWidth="1"/>
    <col min="5" max="5" width="10.77734375" style="7" customWidth="1"/>
    <col min="6" max="6" width="10.77734375" style="25" customWidth="1"/>
    <col min="7" max="7" width="12.77734375" style="25" customWidth="1"/>
    <col min="8" max="16384" width="9.21875" style="38"/>
  </cols>
  <sheetData>
    <row r="1" spans="1:7" ht="13.8">
      <c r="F1" s="76"/>
      <c r="G1" s="77"/>
    </row>
    <row r="2" spans="1:7" ht="13.8">
      <c r="F2" s="78"/>
      <c r="G2" s="79"/>
    </row>
    <row r="3" spans="1:7" ht="13.8">
      <c r="F3" s="80"/>
      <c r="G3" s="77"/>
    </row>
    <row r="4" spans="1:7" ht="13.8">
      <c r="F4" s="80"/>
      <c r="G4" s="81"/>
    </row>
    <row r="5" spans="1:7" ht="7.5" customHeight="1">
      <c r="A5" s="88"/>
      <c r="B5" s="88"/>
      <c r="C5" s="88"/>
      <c r="D5" s="88"/>
      <c r="E5" s="88"/>
      <c r="F5" s="88"/>
      <c r="G5" s="88"/>
    </row>
    <row r="6" spans="1:7" ht="23.25" customHeight="1">
      <c r="A6" s="91" t="s">
        <v>9</v>
      </c>
      <c r="B6" s="92"/>
      <c r="C6" s="92"/>
      <c r="D6" s="92"/>
      <c r="E6" s="92"/>
      <c r="F6" s="92"/>
      <c r="G6" s="92"/>
    </row>
    <row r="7" spans="1:7" ht="30.75" customHeight="1">
      <c r="A7" s="93" t="s">
        <v>8</v>
      </c>
      <c r="B7" s="93"/>
      <c r="C7" s="93"/>
      <c r="D7" s="93"/>
      <c r="E7" s="93"/>
      <c r="F7" s="93"/>
      <c r="G7" s="93"/>
    </row>
    <row r="8" spans="1:7" ht="17.25" customHeight="1">
      <c r="A8" s="94" t="s">
        <v>10</v>
      </c>
      <c r="B8" s="94"/>
      <c r="C8" s="94"/>
      <c r="D8" s="94"/>
      <c r="E8" s="94"/>
      <c r="F8" s="94"/>
      <c r="G8" s="94"/>
    </row>
    <row r="9" spans="1:7" s="36" customFormat="1" ht="97.5" customHeight="1">
      <c r="A9" s="89" t="s">
        <v>12</v>
      </c>
      <c r="B9" s="90"/>
      <c r="C9" s="90"/>
      <c r="D9" s="90"/>
      <c r="E9" s="90"/>
      <c r="F9" s="90"/>
      <c r="G9" s="90"/>
    </row>
    <row r="10" spans="1:7" ht="26.4" customHeight="1">
      <c r="A10" s="1" t="s">
        <v>0</v>
      </c>
      <c r="B10" s="2" t="s">
        <v>2</v>
      </c>
      <c r="C10" s="3" t="s">
        <v>3</v>
      </c>
      <c r="D10" s="9" t="s">
        <v>4</v>
      </c>
      <c r="E10" s="3" t="s">
        <v>1</v>
      </c>
      <c r="F10" s="3" t="s">
        <v>5</v>
      </c>
      <c r="G10" s="29" t="s">
        <v>6</v>
      </c>
    </row>
    <row r="11" spans="1:7" s="39" customFormat="1" ht="13.2">
      <c r="A11" s="20">
        <v>1</v>
      </c>
      <c r="B11" s="21">
        <v>3</v>
      </c>
      <c r="C11" s="19">
        <v>4</v>
      </c>
      <c r="D11" s="19">
        <v>5</v>
      </c>
      <c r="E11" s="19">
        <v>6</v>
      </c>
      <c r="F11" s="19">
        <v>7</v>
      </c>
      <c r="G11" s="35">
        <v>8</v>
      </c>
    </row>
    <row r="12" spans="1:7" ht="13.2">
      <c r="A12" s="10"/>
      <c r="B12" s="40"/>
      <c r="C12" s="41" t="s">
        <v>193</v>
      </c>
      <c r="D12" s="18"/>
      <c r="E12" s="18"/>
      <c r="F12" s="24"/>
      <c r="G12" s="33"/>
    </row>
    <row r="13" spans="1:7" s="5" customFormat="1" ht="13.2">
      <c r="A13" s="42">
        <v>1</v>
      </c>
      <c r="B13" s="42" t="s">
        <v>54</v>
      </c>
      <c r="C13" s="43" t="s">
        <v>55</v>
      </c>
      <c r="D13" s="44"/>
      <c r="E13" s="44"/>
      <c r="F13" s="45"/>
      <c r="G13" s="46"/>
    </row>
    <row r="14" spans="1:7" ht="13.2">
      <c r="A14" s="47"/>
      <c r="B14" s="47" t="s">
        <v>56</v>
      </c>
      <c r="C14" s="48" t="s">
        <v>57</v>
      </c>
      <c r="D14" s="49"/>
      <c r="E14" s="49"/>
      <c r="F14" s="50"/>
      <c r="G14" s="55"/>
    </row>
    <row r="15" spans="1:7" ht="15.6">
      <c r="A15" s="47">
        <v>1.2</v>
      </c>
      <c r="B15" s="47"/>
      <c r="C15" s="13" t="s">
        <v>58</v>
      </c>
      <c r="D15" s="47" t="s">
        <v>357</v>
      </c>
      <c r="E15" s="52">
        <v>48</v>
      </c>
      <c r="F15" s="53"/>
      <c r="G15" s="54">
        <f t="shared" ref="G15:G16" si="0">ROUND(E15*F15,2)</f>
        <v>0</v>
      </c>
    </row>
    <row r="16" spans="1:7" ht="15.6">
      <c r="A16" s="47">
        <v>1.3</v>
      </c>
      <c r="B16" s="47"/>
      <c r="C16" s="13" t="s">
        <v>59</v>
      </c>
      <c r="D16" s="47" t="s">
        <v>357</v>
      </c>
      <c r="E16" s="52">
        <v>24</v>
      </c>
      <c r="F16" s="53"/>
      <c r="G16" s="54">
        <f t="shared" si="0"/>
        <v>0</v>
      </c>
    </row>
    <row r="17" spans="1:7" ht="13.2">
      <c r="A17" s="47"/>
      <c r="B17" s="47" t="s">
        <v>60</v>
      </c>
      <c r="C17" s="48" t="s">
        <v>61</v>
      </c>
      <c r="D17" s="49"/>
      <c r="E17" s="49"/>
      <c r="F17" s="50"/>
      <c r="G17" s="55"/>
    </row>
    <row r="18" spans="1:7" ht="15.6">
      <c r="A18" s="47">
        <v>1.4</v>
      </c>
      <c r="B18" s="47"/>
      <c r="C18" s="13" t="s">
        <v>254</v>
      </c>
      <c r="D18" s="47" t="s">
        <v>358</v>
      </c>
      <c r="E18" s="52">
        <v>256</v>
      </c>
      <c r="F18" s="53"/>
      <c r="G18" s="54">
        <f t="shared" ref="G18:G20" si="1">ROUND(E18*F18,2)</f>
        <v>0</v>
      </c>
    </row>
    <row r="19" spans="1:7" ht="26.4">
      <c r="A19" s="47">
        <v>1.5</v>
      </c>
      <c r="B19" s="47"/>
      <c r="C19" s="13" t="s">
        <v>159</v>
      </c>
      <c r="D19" s="47" t="s">
        <v>358</v>
      </c>
      <c r="E19" s="52">
        <v>69</v>
      </c>
      <c r="F19" s="53"/>
      <c r="G19" s="54">
        <f t="shared" si="1"/>
        <v>0</v>
      </c>
    </row>
    <row r="20" spans="1:7" ht="26.4">
      <c r="A20" s="47">
        <v>1.6</v>
      </c>
      <c r="B20" s="47"/>
      <c r="C20" s="13" t="s">
        <v>125</v>
      </c>
      <c r="D20" s="47" t="s">
        <v>80</v>
      </c>
      <c r="E20" s="52">
        <v>14</v>
      </c>
      <c r="F20" s="53"/>
      <c r="G20" s="54">
        <f t="shared" si="1"/>
        <v>0</v>
      </c>
    </row>
    <row r="21" spans="1:7" ht="13.2">
      <c r="A21" s="105" t="s">
        <v>63</v>
      </c>
      <c r="B21" s="105"/>
      <c r="C21" s="105"/>
      <c r="D21" s="105"/>
      <c r="E21" s="105"/>
      <c r="F21" s="105"/>
      <c r="G21" s="54">
        <f>SUM(G14:G20)</f>
        <v>0</v>
      </c>
    </row>
    <row r="22" spans="1:7" ht="13.2">
      <c r="A22" s="42">
        <v>2</v>
      </c>
      <c r="B22" s="42" t="s">
        <v>64</v>
      </c>
      <c r="C22" s="43" t="s">
        <v>65</v>
      </c>
      <c r="D22" s="44"/>
      <c r="E22" s="44"/>
      <c r="F22" s="45"/>
      <c r="G22" s="46"/>
    </row>
    <row r="23" spans="1:7" ht="13.2">
      <c r="A23" s="47"/>
      <c r="B23" s="47" t="s">
        <v>66</v>
      </c>
      <c r="C23" s="48" t="s">
        <v>67</v>
      </c>
      <c r="D23" s="49"/>
      <c r="E23" s="49"/>
      <c r="F23" s="50"/>
      <c r="G23" s="51"/>
    </row>
    <row r="24" spans="1:7" ht="15.6">
      <c r="A24" s="47">
        <v>2.1</v>
      </c>
      <c r="B24" s="47"/>
      <c r="C24" s="13" t="s">
        <v>68</v>
      </c>
      <c r="D24" s="47" t="s">
        <v>357</v>
      </c>
      <c r="E24" s="52">
        <v>123</v>
      </c>
      <c r="F24" s="53"/>
      <c r="G24" s="54">
        <f t="shared" ref="G24:G26" si="2">ROUND(E24*F24,2)</f>
        <v>0</v>
      </c>
    </row>
    <row r="25" spans="1:7" ht="15.6">
      <c r="A25" s="47">
        <v>2.2000000000000002</v>
      </c>
      <c r="B25" s="47"/>
      <c r="C25" s="13" t="s">
        <v>69</v>
      </c>
      <c r="D25" s="47" t="s">
        <v>357</v>
      </c>
      <c r="E25" s="52">
        <v>206</v>
      </c>
      <c r="F25" s="53"/>
      <c r="G25" s="54">
        <f t="shared" si="2"/>
        <v>0</v>
      </c>
    </row>
    <row r="26" spans="1:7" ht="26.4">
      <c r="A26" s="47">
        <v>2.2999999999999998</v>
      </c>
      <c r="B26" s="47"/>
      <c r="C26" s="13" t="s">
        <v>70</v>
      </c>
      <c r="D26" s="47" t="s">
        <v>357</v>
      </c>
      <c r="E26" s="52">
        <v>17</v>
      </c>
      <c r="F26" s="53"/>
      <c r="G26" s="54">
        <f t="shared" si="2"/>
        <v>0</v>
      </c>
    </row>
    <row r="27" spans="1:7" ht="13.2">
      <c r="A27" s="47"/>
      <c r="B27" s="47" t="s">
        <v>71</v>
      </c>
      <c r="C27" s="48" t="s">
        <v>72</v>
      </c>
      <c r="D27" s="49"/>
      <c r="E27" s="49"/>
      <c r="F27" s="50"/>
      <c r="G27" s="55"/>
    </row>
    <row r="28" spans="1:7" ht="15.6">
      <c r="A28" s="47">
        <v>2.4</v>
      </c>
      <c r="B28" s="47"/>
      <c r="C28" s="13" t="s">
        <v>73</v>
      </c>
      <c r="D28" s="47" t="s">
        <v>357</v>
      </c>
      <c r="E28" s="52">
        <v>123</v>
      </c>
      <c r="F28" s="53"/>
      <c r="G28" s="54">
        <f t="shared" ref="G28" si="3">ROUND(E28*F28,2)</f>
        <v>0</v>
      </c>
    </row>
    <row r="29" spans="1:7" ht="13.2">
      <c r="A29" s="105" t="s">
        <v>74</v>
      </c>
      <c r="B29" s="105"/>
      <c r="C29" s="105"/>
      <c r="D29" s="105"/>
      <c r="E29" s="105"/>
      <c r="F29" s="105"/>
      <c r="G29" s="54">
        <f>SUM(G24:G28)</f>
        <v>0</v>
      </c>
    </row>
    <row r="30" spans="1:7" ht="13.2">
      <c r="A30" s="42">
        <v>3</v>
      </c>
      <c r="B30" s="42" t="s">
        <v>75</v>
      </c>
      <c r="C30" s="43" t="s">
        <v>76</v>
      </c>
      <c r="D30" s="44"/>
      <c r="E30" s="44"/>
      <c r="F30" s="45"/>
      <c r="G30" s="46"/>
    </row>
    <row r="31" spans="1:7" ht="13.2">
      <c r="A31" s="47"/>
      <c r="B31" s="47" t="s">
        <v>77</v>
      </c>
      <c r="C31" s="48" t="s">
        <v>78</v>
      </c>
      <c r="D31" s="49"/>
      <c r="E31" s="49"/>
      <c r="F31" s="50"/>
      <c r="G31" s="51"/>
    </row>
    <row r="32" spans="1:7" ht="13.2">
      <c r="A32" s="47">
        <v>3.1</v>
      </c>
      <c r="B32" s="47"/>
      <c r="C32" s="13" t="s">
        <v>155</v>
      </c>
      <c r="D32" s="47" t="s">
        <v>80</v>
      </c>
      <c r="E32" s="52">
        <v>15</v>
      </c>
      <c r="F32" s="53"/>
      <c r="G32" s="54">
        <f t="shared" ref="G32:G33" si="4">ROUND(E32*F32,2)</f>
        <v>0</v>
      </c>
    </row>
    <row r="33" spans="1:7" ht="13.2">
      <c r="A33" s="47">
        <v>3.2</v>
      </c>
      <c r="B33" s="47"/>
      <c r="C33" s="13" t="s">
        <v>156</v>
      </c>
      <c r="D33" s="47" t="s">
        <v>82</v>
      </c>
      <c r="E33" s="52">
        <v>2</v>
      </c>
      <c r="F33" s="53"/>
      <c r="G33" s="54">
        <f t="shared" si="4"/>
        <v>0</v>
      </c>
    </row>
    <row r="34" spans="1:7" ht="13.2">
      <c r="A34" s="105" t="s">
        <v>83</v>
      </c>
      <c r="B34" s="105"/>
      <c r="C34" s="105"/>
      <c r="D34" s="105"/>
      <c r="E34" s="105"/>
      <c r="F34" s="105"/>
      <c r="G34" s="54">
        <f>SUM(G32:G33)</f>
        <v>0</v>
      </c>
    </row>
    <row r="35" spans="1:7" ht="13.2">
      <c r="A35" s="42">
        <v>4</v>
      </c>
      <c r="B35" s="42" t="s">
        <v>84</v>
      </c>
      <c r="C35" s="43" t="s">
        <v>85</v>
      </c>
      <c r="D35" s="44"/>
      <c r="E35" s="44"/>
      <c r="F35" s="45"/>
      <c r="G35" s="46"/>
    </row>
    <row r="36" spans="1:7" ht="13.2">
      <c r="A36" s="47"/>
      <c r="B36" s="47" t="s">
        <v>86</v>
      </c>
      <c r="C36" s="48" t="s">
        <v>87</v>
      </c>
      <c r="D36" s="49"/>
      <c r="E36" s="49"/>
      <c r="F36" s="50"/>
      <c r="G36" s="51"/>
    </row>
    <row r="37" spans="1:7" ht="15.6">
      <c r="A37" s="47">
        <v>4.0999999999999996</v>
      </c>
      <c r="B37" s="47"/>
      <c r="C37" s="13" t="s">
        <v>88</v>
      </c>
      <c r="D37" s="47" t="s">
        <v>358</v>
      </c>
      <c r="E37" s="52">
        <v>712</v>
      </c>
      <c r="F37" s="53"/>
      <c r="G37" s="54">
        <f t="shared" ref="G37" si="5">ROUND(E37*F37,2)</f>
        <v>0</v>
      </c>
    </row>
    <row r="38" spans="1:7" ht="13.2">
      <c r="A38" s="47"/>
      <c r="B38" s="47" t="s">
        <v>89</v>
      </c>
      <c r="C38" s="48" t="s">
        <v>90</v>
      </c>
      <c r="D38" s="49"/>
      <c r="E38" s="49"/>
      <c r="F38" s="50"/>
      <c r="G38" s="55"/>
    </row>
    <row r="39" spans="1:7" ht="15.6">
      <c r="A39" s="47">
        <v>4.2</v>
      </c>
      <c r="B39" s="47"/>
      <c r="C39" s="13" t="s">
        <v>91</v>
      </c>
      <c r="D39" s="47" t="s">
        <v>358</v>
      </c>
      <c r="E39" s="52">
        <v>632</v>
      </c>
      <c r="F39" s="53"/>
      <c r="G39" s="54">
        <f t="shared" ref="G39:G40" si="6">ROUND(E39*F39,2)</f>
        <v>0</v>
      </c>
    </row>
    <row r="40" spans="1:7" ht="15.6">
      <c r="A40" s="47">
        <v>4.3</v>
      </c>
      <c r="B40" s="47"/>
      <c r="C40" s="13" t="s">
        <v>92</v>
      </c>
      <c r="D40" s="47" t="s">
        <v>358</v>
      </c>
      <c r="E40" s="52">
        <v>561</v>
      </c>
      <c r="F40" s="53"/>
      <c r="G40" s="54">
        <f t="shared" si="6"/>
        <v>0</v>
      </c>
    </row>
    <row r="41" spans="1:7" ht="13.2">
      <c r="A41" s="47"/>
      <c r="B41" s="47" t="s">
        <v>93</v>
      </c>
      <c r="C41" s="48" t="s">
        <v>94</v>
      </c>
      <c r="D41" s="49"/>
      <c r="E41" s="49"/>
      <c r="F41" s="50"/>
      <c r="G41" s="55"/>
    </row>
    <row r="42" spans="1:7" ht="25.2" customHeight="1">
      <c r="A42" s="47">
        <v>4.4000000000000004</v>
      </c>
      <c r="B42" s="47"/>
      <c r="C42" s="13" t="s">
        <v>95</v>
      </c>
      <c r="D42" s="47" t="s">
        <v>358</v>
      </c>
      <c r="E42" s="52">
        <v>632</v>
      </c>
      <c r="F42" s="53"/>
      <c r="G42" s="54">
        <f t="shared" ref="G42" si="7">ROUND(E42*F42,2)</f>
        <v>0</v>
      </c>
    </row>
    <row r="43" spans="1:7" ht="26.4">
      <c r="A43" s="47"/>
      <c r="B43" s="47" t="s">
        <v>96</v>
      </c>
      <c r="C43" s="48" t="s">
        <v>97</v>
      </c>
      <c r="D43" s="49"/>
      <c r="E43" s="49"/>
      <c r="F43" s="50"/>
      <c r="G43" s="55"/>
    </row>
    <row r="44" spans="1:7" ht="39.6">
      <c r="A44" s="47">
        <v>4.5</v>
      </c>
      <c r="B44" s="47"/>
      <c r="C44" s="13" t="s">
        <v>98</v>
      </c>
      <c r="D44" s="47" t="s">
        <v>358</v>
      </c>
      <c r="E44" s="52">
        <v>712</v>
      </c>
      <c r="F44" s="53"/>
      <c r="G44" s="54">
        <f t="shared" ref="G44" si="8">ROUND(E44*F44,2)</f>
        <v>0</v>
      </c>
    </row>
    <row r="45" spans="1:7" ht="13.2">
      <c r="A45" s="105" t="s">
        <v>99</v>
      </c>
      <c r="B45" s="105"/>
      <c r="C45" s="105"/>
      <c r="D45" s="105"/>
      <c r="E45" s="105"/>
      <c r="F45" s="105"/>
      <c r="G45" s="54">
        <f>SUM(G37:G44)</f>
        <v>0</v>
      </c>
    </row>
    <row r="46" spans="1:7" ht="13.2">
      <c r="A46" s="42">
        <v>5</v>
      </c>
      <c r="B46" s="42" t="s">
        <v>100</v>
      </c>
      <c r="C46" s="43" t="s">
        <v>101</v>
      </c>
      <c r="D46" s="44"/>
      <c r="E46" s="44"/>
      <c r="F46" s="45"/>
      <c r="G46" s="46"/>
    </row>
    <row r="47" spans="1:7" ht="13.2">
      <c r="A47" s="47"/>
      <c r="B47" s="47" t="s">
        <v>102</v>
      </c>
      <c r="C47" s="48" t="s">
        <v>103</v>
      </c>
      <c r="D47" s="49"/>
      <c r="E47" s="49"/>
      <c r="F47" s="50"/>
      <c r="G47" s="51"/>
    </row>
    <row r="48" spans="1:7" ht="15.6">
      <c r="A48" s="47">
        <v>5.0999999999999996</v>
      </c>
      <c r="B48" s="47"/>
      <c r="C48" s="13" t="s">
        <v>104</v>
      </c>
      <c r="D48" s="47" t="s">
        <v>358</v>
      </c>
      <c r="E48" s="52">
        <v>539</v>
      </c>
      <c r="F48" s="53"/>
      <c r="G48" s="54">
        <f t="shared" ref="G48" si="9">ROUND(E48*F48,2)</f>
        <v>0</v>
      </c>
    </row>
    <row r="49" spans="1:7" ht="13.2">
      <c r="A49" s="47"/>
      <c r="B49" s="47" t="s">
        <v>105</v>
      </c>
      <c r="C49" s="48" t="s">
        <v>106</v>
      </c>
      <c r="D49" s="49"/>
      <c r="E49" s="49"/>
      <c r="F49" s="50"/>
      <c r="G49" s="55"/>
    </row>
    <row r="50" spans="1:7" ht="15.6">
      <c r="A50" s="47">
        <v>5.2</v>
      </c>
      <c r="B50" s="47"/>
      <c r="C50" s="13" t="s">
        <v>107</v>
      </c>
      <c r="D50" s="47" t="s">
        <v>358</v>
      </c>
      <c r="E50" s="52">
        <v>561</v>
      </c>
      <c r="F50" s="53"/>
      <c r="G50" s="54">
        <f t="shared" ref="G50" si="10">ROUND(E50*F50,2)</f>
        <v>0</v>
      </c>
    </row>
    <row r="51" spans="1:7" ht="13.2">
      <c r="A51" s="105" t="s">
        <v>108</v>
      </c>
      <c r="B51" s="105"/>
      <c r="C51" s="105"/>
      <c r="D51" s="105"/>
      <c r="E51" s="105"/>
      <c r="F51" s="105"/>
      <c r="G51" s="54">
        <f>SUM(G48:G50)</f>
        <v>0</v>
      </c>
    </row>
    <row r="52" spans="1:7" ht="13.2">
      <c r="A52" s="42">
        <v>6</v>
      </c>
      <c r="B52" s="42" t="s">
        <v>109</v>
      </c>
      <c r="C52" s="43" t="s">
        <v>110</v>
      </c>
      <c r="D52" s="44"/>
      <c r="E52" s="44"/>
      <c r="F52" s="45"/>
      <c r="G52" s="46"/>
    </row>
    <row r="53" spans="1:7" ht="13.2">
      <c r="A53" s="47"/>
      <c r="B53" s="47" t="s">
        <v>111</v>
      </c>
      <c r="C53" s="48" t="s">
        <v>112</v>
      </c>
      <c r="D53" s="49"/>
      <c r="E53" s="49"/>
      <c r="F53" s="50"/>
      <c r="G53" s="51"/>
    </row>
    <row r="54" spans="1:7" ht="15.6">
      <c r="A54" s="47">
        <v>6.1</v>
      </c>
      <c r="B54" s="47"/>
      <c r="C54" s="13" t="s">
        <v>113</v>
      </c>
      <c r="D54" s="47" t="s">
        <v>358</v>
      </c>
      <c r="E54" s="52">
        <v>320</v>
      </c>
      <c r="F54" s="53"/>
      <c r="G54" s="54">
        <f t="shared" ref="G54" si="11">ROUND(E54*F54,2)</f>
        <v>0</v>
      </c>
    </row>
    <row r="55" spans="1:7" ht="13.2">
      <c r="A55" s="47"/>
      <c r="B55" s="47" t="s">
        <v>121</v>
      </c>
      <c r="C55" s="48" t="s">
        <v>122</v>
      </c>
      <c r="D55" s="49"/>
      <c r="E55" s="49"/>
      <c r="F55" s="50"/>
      <c r="G55" s="55"/>
    </row>
    <row r="56" spans="1:7" ht="15.6">
      <c r="A56" s="47">
        <v>6.2</v>
      </c>
      <c r="B56" s="47"/>
      <c r="C56" s="13" t="s">
        <v>154</v>
      </c>
      <c r="D56" s="47" t="s">
        <v>358</v>
      </c>
      <c r="E56" s="52">
        <v>64</v>
      </c>
      <c r="F56" s="53"/>
      <c r="G56" s="54">
        <f t="shared" ref="G56" si="12">ROUND(E56*F56,2)</f>
        <v>0</v>
      </c>
    </row>
    <row r="57" spans="1:7" ht="13.2">
      <c r="A57" s="47"/>
      <c r="B57" s="47" t="s">
        <v>114</v>
      </c>
      <c r="C57" s="48" t="s">
        <v>115</v>
      </c>
      <c r="D57" s="49"/>
      <c r="E57" s="49"/>
      <c r="F57" s="50"/>
      <c r="G57" s="55"/>
    </row>
    <row r="58" spans="1:7" ht="15.6">
      <c r="A58" s="47">
        <v>6.3</v>
      </c>
      <c r="B58" s="47"/>
      <c r="C58" s="13" t="s">
        <v>116</v>
      </c>
      <c r="D58" s="47" t="s">
        <v>357</v>
      </c>
      <c r="E58" s="52">
        <v>20.5</v>
      </c>
      <c r="F58" s="53"/>
      <c r="G58" s="54">
        <f t="shared" ref="G58" si="13">ROUND(E58*F58,2)</f>
        <v>0</v>
      </c>
    </row>
    <row r="59" spans="1:7" ht="13.2">
      <c r="A59" s="101" t="s">
        <v>117</v>
      </c>
      <c r="B59" s="102"/>
      <c r="C59" s="102"/>
      <c r="D59" s="102"/>
      <c r="E59" s="102"/>
      <c r="F59" s="103"/>
      <c r="G59" s="54">
        <f>SUM(G54:G58)</f>
        <v>0</v>
      </c>
    </row>
    <row r="60" spans="1:7">
      <c r="A60" s="95" t="s">
        <v>26</v>
      </c>
      <c r="B60" s="96"/>
      <c r="C60" s="96"/>
      <c r="D60" s="96"/>
      <c r="E60" s="96"/>
      <c r="F60" s="104"/>
      <c r="G60" s="54">
        <f>G21+G29+G34+G45+G51+G59</f>
        <v>0</v>
      </c>
    </row>
    <row r="61" spans="1:7" s="36" customFormat="1" ht="13.2">
      <c r="A61" s="37"/>
      <c r="B61" s="56"/>
      <c r="C61" s="56"/>
      <c r="D61" s="56"/>
      <c r="E61" s="56"/>
      <c r="F61" s="57"/>
      <c r="G61" s="57"/>
    </row>
    <row r="62" spans="1:7" s="36" customFormat="1" ht="13.2">
      <c r="A62" s="37"/>
      <c r="B62" s="56"/>
      <c r="C62" s="56"/>
      <c r="D62" s="56"/>
      <c r="E62" s="56"/>
      <c r="F62" s="57"/>
      <c r="G62" s="57"/>
    </row>
    <row r="63" spans="1:7" s="36" customFormat="1" ht="13.2">
      <c r="A63" s="37"/>
      <c r="B63" s="56"/>
      <c r="C63" s="56"/>
      <c r="D63" s="56"/>
      <c r="E63" s="56"/>
      <c r="F63" s="57"/>
      <c r="G63" s="57"/>
    </row>
    <row r="64" spans="1:7" s="36" customFormat="1" ht="13.2">
      <c r="A64" s="37"/>
      <c r="B64" s="56"/>
      <c r="C64" s="56"/>
      <c r="D64" s="56"/>
      <c r="E64" s="56"/>
      <c r="F64" s="57"/>
      <c r="G64" s="57"/>
    </row>
    <row r="65" spans="1:7" s="36" customFormat="1" ht="13.2">
      <c r="A65" s="37"/>
      <c r="B65" s="56"/>
      <c r="C65" s="56"/>
      <c r="D65" s="56"/>
      <c r="E65" s="56"/>
      <c r="F65" s="57"/>
      <c r="G65" s="57"/>
    </row>
    <row r="66" spans="1:7" s="36" customFormat="1" ht="13.2">
      <c r="A66" s="37"/>
      <c r="B66" s="56"/>
      <c r="C66" s="56"/>
      <c r="D66" s="56"/>
      <c r="E66" s="56"/>
      <c r="F66" s="57"/>
      <c r="G66" s="57"/>
    </row>
    <row r="67" spans="1:7" s="36" customFormat="1" ht="13.2">
      <c r="A67" s="37"/>
      <c r="B67" s="56"/>
      <c r="C67" s="56"/>
      <c r="D67" s="56"/>
      <c r="E67" s="56"/>
      <c r="F67" s="57"/>
      <c r="G67" s="57"/>
    </row>
    <row r="68" spans="1:7" s="36" customFormat="1" ht="13.2">
      <c r="A68" s="37"/>
      <c r="B68" s="56"/>
      <c r="C68" s="56"/>
      <c r="D68" s="56"/>
      <c r="E68" s="56"/>
      <c r="F68" s="57"/>
      <c r="G68" s="57"/>
    </row>
    <row r="69" spans="1:7" s="36" customFormat="1" ht="13.2">
      <c r="A69" s="37"/>
      <c r="B69" s="56"/>
      <c r="C69" s="56"/>
      <c r="D69" s="56"/>
      <c r="E69" s="56"/>
      <c r="F69" s="57"/>
      <c r="G69" s="57"/>
    </row>
    <row r="70" spans="1:7" s="36" customFormat="1" ht="13.2">
      <c r="A70" s="37"/>
      <c r="B70" s="56"/>
      <c r="C70" s="56"/>
      <c r="D70" s="56"/>
      <c r="E70" s="56"/>
      <c r="F70" s="57"/>
      <c r="G70" s="57"/>
    </row>
    <row r="71" spans="1:7" s="36" customFormat="1" ht="13.2">
      <c r="A71" s="37"/>
      <c r="B71" s="56"/>
      <c r="C71" s="56"/>
      <c r="D71" s="56"/>
      <c r="E71" s="56"/>
      <c r="F71" s="57"/>
      <c r="G71" s="57"/>
    </row>
    <row r="72" spans="1:7" s="36" customFormat="1" ht="13.2">
      <c r="A72" s="37"/>
      <c r="B72" s="56"/>
      <c r="C72" s="56"/>
      <c r="D72" s="56"/>
      <c r="E72" s="56"/>
      <c r="F72" s="57"/>
      <c r="G72" s="57"/>
    </row>
    <row r="73" spans="1:7" s="36" customFormat="1" ht="13.2">
      <c r="A73" s="37"/>
      <c r="B73" s="56"/>
      <c r="C73" s="56"/>
      <c r="D73" s="56"/>
      <c r="E73" s="56"/>
      <c r="F73" s="57"/>
      <c r="G73" s="57"/>
    </row>
    <row r="74" spans="1:7" s="36" customFormat="1" ht="13.2">
      <c r="A74" s="37"/>
      <c r="B74" s="56"/>
      <c r="C74" s="56"/>
      <c r="D74" s="56"/>
      <c r="E74" s="56"/>
      <c r="F74" s="57"/>
      <c r="G74" s="57"/>
    </row>
    <row r="75" spans="1:7" s="36" customFormat="1" ht="13.2">
      <c r="A75" s="37"/>
      <c r="B75" s="56"/>
      <c r="C75" s="56"/>
      <c r="D75" s="56"/>
      <c r="E75" s="56"/>
      <c r="F75" s="57"/>
      <c r="G75" s="57"/>
    </row>
    <row r="76" spans="1:7" s="36" customFormat="1" ht="13.2">
      <c r="A76" s="37"/>
      <c r="B76" s="56"/>
      <c r="C76" s="56"/>
      <c r="D76" s="56"/>
      <c r="E76" s="56"/>
      <c r="F76" s="57"/>
      <c r="G76" s="57"/>
    </row>
  </sheetData>
  <mergeCells count="12">
    <mergeCell ref="A60:F60"/>
    <mergeCell ref="A29:F29"/>
    <mergeCell ref="A21:F21"/>
    <mergeCell ref="A34:F34"/>
    <mergeCell ref="A45:F45"/>
    <mergeCell ref="A51:F51"/>
    <mergeCell ref="A59:F59"/>
    <mergeCell ref="A5:G5"/>
    <mergeCell ref="A6:G6"/>
    <mergeCell ref="A7:G7"/>
    <mergeCell ref="A8:G8"/>
    <mergeCell ref="A9:G9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>
    <oddFooter>&amp;C
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50"/>
  <sheetViews>
    <sheetView view="pageBreakPreview" zoomScale="70" zoomScaleNormal="100" zoomScaleSheetLayoutView="70" workbookViewId="0">
      <pane xSplit="7" ySplit="11" topLeftCell="H12" activePane="bottomRight" state="frozen"/>
      <selection activeCell="F1" sqref="F1:F4"/>
      <selection pane="topRight" activeCell="F1" sqref="F1:F4"/>
      <selection pane="bottomLeft" activeCell="F1" sqref="F1:F4"/>
      <selection pane="bottomRight" activeCell="F20" sqref="F20"/>
    </sheetView>
  </sheetViews>
  <sheetFormatPr defaultColWidth="9.21875" defaultRowHeight="11.4"/>
  <cols>
    <col min="1" max="1" width="6.77734375" style="4" customWidth="1"/>
    <col min="2" max="2" width="12.77734375" style="4" customWidth="1"/>
    <col min="3" max="3" width="70.77734375" style="5" customWidth="1"/>
    <col min="4" max="4" width="10.77734375" style="6" customWidth="1"/>
    <col min="5" max="5" width="10.77734375" style="7" customWidth="1"/>
    <col min="6" max="6" width="10.77734375" style="25" customWidth="1"/>
    <col min="7" max="7" width="12.77734375" style="25" customWidth="1"/>
    <col min="8" max="16384" width="9.21875" style="38"/>
  </cols>
  <sheetData>
    <row r="1" spans="1:7" ht="13.8">
      <c r="F1" s="76"/>
      <c r="G1" s="77"/>
    </row>
    <row r="2" spans="1:7" ht="13.8">
      <c r="F2" s="78"/>
      <c r="G2" s="79"/>
    </row>
    <row r="3" spans="1:7" ht="13.8">
      <c r="F3" s="80"/>
      <c r="G3" s="77"/>
    </row>
    <row r="4" spans="1:7" ht="13.8">
      <c r="F4" s="80"/>
      <c r="G4" s="81"/>
    </row>
    <row r="5" spans="1:7" ht="7.5" customHeight="1">
      <c r="A5" s="88"/>
      <c r="B5" s="88"/>
      <c r="C5" s="88"/>
      <c r="D5" s="88"/>
      <c r="E5" s="88"/>
      <c r="F5" s="88"/>
      <c r="G5" s="88"/>
    </row>
    <row r="6" spans="1:7" ht="23.25" customHeight="1">
      <c r="A6" s="91" t="s">
        <v>9</v>
      </c>
      <c r="B6" s="92"/>
      <c r="C6" s="92"/>
      <c r="D6" s="92"/>
      <c r="E6" s="92"/>
      <c r="F6" s="92"/>
      <c r="G6" s="92"/>
    </row>
    <row r="7" spans="1:7" ht="30.75" customHeight="1">
      <c r="A7" s="93" t="s">
        <v>8</v>
      </c>
      <c r="B7" s="93"/>
      <c r="C7" s="93"/>
      <c r="D7" s="93"/>
      <c r="E7" s="93"/>
      <c r="F7" s="93"/>
      <c r="G7" s="93"/>
    </row>
    <row r="8" spans="1:7" ht="17.25" customHeight="1">
      <c r="A8" s="94" t="s">
        <v>10</v>
      </c>
      <c r="B8" s="94"/>
      <c r="C8" s="94"/>
      <c r="D8" s="94"/>
      <c r="E8" s="94"/>
      <c r="F8" s="94"/>
      <c r="G8" s="94"/>
    </row>
    <row r="9" spans="1:7" s="36" customFormat="1" ht="97.5" customHeight="1">
      <c r="A9" s="89" t="s">
        <v>12</v>
      </c>
      <c r="B9" s="90"/>
      <c r="C9" s="90"/>
      <c r="D9" s="90"/>
      <c r="E9" s="90"/>
      <c r="F9" s="90"/>
      <c r="G9" s="90"/>
    </row>
    <row r="10" spans="1:7" ht="26.4" customHeight="1">
      <c r="A10" s="1" t="s">
        <v>0</v>
      </c>
      <c r="B10" s="2" t="s">
        <v>2</v>
      </c>
      <c r="C10" s="3" t="s">
        <v>3</v>
      </c>
      <c r="D10" s="9" t="s">
        <v>4</v>
      </c>
      <c r="E10" s="3" t="s">
        <v>1</v>
      </c>
      <c r="F10" s="3" t="s">
        <v>5</v>
      </c>
      <c r="G10" s="29" t="s">
        <v>6</v>
      </c>
    </row>
    <row r="11" spans="1:7" s="39" customFormat="1" ht="13.2">
      <c r="A11" s="14">
        <v>1</v>
      </c>
      <c r="B11" s="15">
        <v>2</v>
      </c>
      <c r="C11" s="17">
        <v>3</v>
      </c>
      <c r="D11" s="17">
        <v>4</v>
      </c>
      <c r="E11" s="17">
        <v>5</v>
      </c>
      <c r="F11" s="17">
        <v>6</v>
      </c>
      <c r="G11" s="30">
        <v>7</v>
      </c>
    </row>
    <row r="12" spans="1:7" ht="13.2">
      <c r="A12" s="12"/>
      <c r="B12" s="40"/>
      <c r="C12" s="41" t="s">
        <v>27</v>
      </c>
      <c r="D12" s="22"/>
      <c r="E12" s="22"/>
      <c r="F12" s="31"/>
      <c r="G12" s="32"/>
    </row>
    <row r="13" spans="1:7" ht="13.2">
      <c r="A13" s="42">
        <v>2</v>
      </c>
      <c r="B13" s="42" t="s">
        <v>64</v>
      </c>
      <c r="C13" s="43" t="s">
        <v>65</v>
      </c>
      <c r="D13" s="44"/>
      <c r="E13" s="44"/>
      <c r="F13" s="45"/>
      <c r="G13" s="46"/>
    </row>
    <row r="14" spans="1:7" ht="13.2">
      <c r="A14" s="47"/>
      <c r="B14" s="47" t="s">
        <v>66</v>
      </c>
      <c r="C14" s="48" t="s">
        <v>67</v>
      </c>
      <c r="D14" s="49"/>
      <c r="E14" s="49"/>
      <c r="F14" s="50"/>
      <c r="G14" s="51"/>
    </row>
    <row r="15" spans="1:7" ht="15.6">
      <c r="A15" s="47">
        <v>2.1</v>
      </c>
      <c r="B15" s="47"/>
      <c r="C15" s="13" t="s">
        <v>69</v>
      </c>
      <c r="D15" s="47" t="s">
        <v>357</v>
      </c>
      <c r="E15" s="52">
        <v>212</v>
      </c>
      <c r="F15" s="53"/>
      <c r="G15" s="54">
        <f t="shared" ref="G15:G16" si="0">ROUND(E15*F15,2)</f>
        <v>0</v>
      </c>
    </row>
    <row r="16" spans="1:7" ht="26.4">
      <c r="A16" s="47">
        <v>2.2000000000000002</v>
      </c>
      <c r="B16" s="47"/>
      <c r="C16" s="13" t="s">
        <v>70</v>
      </c>
      <c r="D16" s="47" t="s">
        <v>357</v>
      </c>
      <c r="E16" s="52">
        <v>11</v>
      </c>
      <c r="F16" s="53"/>
      <c r="G16" s="54">
        <f t="shared" si="0"/>
        <v>0</v>
      </c>
    </row>
    <row r="17" spans="1:7" ht="13.2">
      <c r="A17" s="105" t="s">
        <v>74</v>
      </c>
      <c r="B17" s="105"/>
      <c r="C17" s="105"/>
      <c r="D17" s="105"/>
      <c r="E17" s="105"/>
      <c r="F17" s="105"/>
      <c r="G17" s="54">
        <f>SUM(G15:G16)</f>
        <v>0</v>
      </c>
    </row>
    <row r="18" spans="1:7" ht="13.2">
      <c r="A18" s="42">
        <v>3</v>
      </c>
      <c r="B18" s="42" t="s">
        <v>84</v>
      </c>
      <c r="C18" s="43" t="s">
        <v>85</v>
      </c>
      <c r="D18" s="44"/>
      <c r="E18" s="44"/>
      <c r="F18" s="45"/>
      <c r="G18" s="46"/>
    </row>
    <row r="19" spans="1:7" ht="13.2">
      <c r="A19" s="47"/>
      <c r="B19" s="47" t="s">
        <v>86</v>
      </c>
      <c r="C19" s="48" t="s">
        <v>87</v>
      </c>
      <c r="D19" s="49"/>
      <c r="E19" s="49"/>
      <c r="F19" s="50"/>
      <c r="G19" s="51"/>
    </row>
    <row r="20" spans="1:7" ht="15.6">
      <c r="A20" s="47">
        <v>3.1</v>
      </c>
      <c r="B20" s="47"/>
      <c r="C20" s="13" t="s">
        <v>88</v>
      </c>
      <c r="D20" s="47" t="s">
        <v>358</v>
      </c>
      <c r="E20" s="52">
        <v>720</v>
      </c>
      <c r="F20" s="53"/>
      <c r="G20" s="54">
        <f t="shared" ref="G20" si="1">ROUND(E20*F20,2)</f>
        <v>0</v>
      </c>
    </row>
    <row r="21" spans="1:7" ht="13.2">
      <c r="A21" s="47"/>
      <c r="B21" s="47" t="s">
        <v>89</v>
      </c>
      <c r="C21" s="48" t="s">
        <v>90</v>
      </c>
      <c r="D21" s="49"/>
      <c r="E21" s="49"/>
      <c r="F21" s="50"/>
      <c r="G21" s="55"/>
    </row>
    <row r="22" spans="1:7" ht="15.6">
      <c r="A22" s="47">
        <v>3.2</v>
      </c>
      <c r="B22" s="47"/>
      <c r="C22" s="13" t="s">
        <v>91</v>
      </c>
      <c r="D22" s="47" t="s">
        <v>358</v>
      </c>
      <c r="E22" s="52">
        <v>27</v>
      </c>
      <c r="F22" s="53"/>
      <c r="G22" s="54">
        <f t="shared" ref="G22:G23" si="2">ROUND(E22*F22,2)</f>
        <v>0</v>
      </c>
    </row>
    <row r="23" spans="1:7" ht="15.6">
      <c r="A23" s="47">
        <v>3.3</v>
      </c>
      <c r="B23" s="47"/>
      <c r="C23" s="13" t="s">
        <v>92</v>
      </c>
      <c r="D23" s="47" t="s">
        <v>358</v>
      </c>
      <c r="E23" s="52">
        <v>27</v>
      </c>
      <c r="F23" s="53"/>
      <c r="G23" s="54">
        <f t="shared" si="2"/>
        <v>0</v>
      </c>
    </row>
    <row r="24" spans="1:7" ht="13.2">
      <c r="A24" s="47"/>
      <c r="B24" s="47" t="s">
        <v>93</v>
      </c>
      <c r="C24" s="48" t="s">
        <v>94</v>
      </c>
      <c r="D24" s="49"/>
      <c r="E24" s="49"/>
      <c r="F24" s="50"/>
      <c r="G24" s="55"/>
    </row>
    <row r="25" spans="1:7" ht="26.4">
      <c r="A25" s="47">
        <v>3.4</v>
      </c>
      <c r="B25" s="47"/>
      <c r="C25" s="13" t="s">
        <v>194</v>
      </c>
      <c r="D25" s="47" t="s">
        <v>358</v>
      </c>
      <c r="E25" s="52">
        <v>445</v>
      </c>
      <c r="F25" s="53"/>
      <c r="G25" s="54">
        <f t="shared" ref="G25:G26" si="3">ROUND(E25*F25,2)</f>
        <v>0</v>
      </c>
    </row>
    <row r="26" spans="1:7" ht="26.4">
      <c r="A26" s="47">
        <v>3.5</v>
      </c>
      <c r="B26" s="47"/>
      <c r="C26" s="13" t="s">
        <v>195</v>
      </c>
      <c r="D26" s="47" t="s">
        <v>358</v>
      </c>
      <c r="E26" s="52">
        <v>152</v>
      </c>
      <c r="F26" s="53"/>
      <c r="G26" s="54">
        <f t="shared" si="3"/>
        <v>0</v>
      </c>
    </row>
    <row r="27" spans="1:7" ht="26.4">
      <c r="A27" s="47"/>
      <c r="B27" s="47" t="s">
        <v>96</v>
      </c>
      <c r="C27" s="48" t="s">
        <v>97</v>
      </c>
      <c r="D27" s="49"/>
      <c r="E27" s="49"/>
      <c r="F27" s="50"/>
      <c r="G27" s="55"/>
    </row>
    <row r="28" spans="1:7" ht="39.6">
      <c r="A28" s="47">
        <v>3.6</v>
      </c>
      <c r="B28" s="47"/>
      <c r="C28" s="13" t="s">
        <v>196</v>
      </c>
      <c r="D28" s="47" t="s">
        <v>358</v>
      </c>
      <c r="E28" s="52">
        <v>568</v>
      </c>
      <c r="F28" s="53"/>
      <c r="G28" s="54">
        <f t="shared" ref="G28:G29" si="4">ROUND(E28*F28,2)</f>
        <v>0</v>
      </c>
    </row>
    <row r="29" spans="1:7" ht="26.4">
      <c r="A29" s="47">
        <v>3.7</v>
      </c>
      <c r="B29" s="47"/>
      <c r="C29" s="13" t="s">
        <v>197</v>
      </c>
      <c r="D29" s="47" t="s">
        <v>358</v>
      </c>
      <c r="E29" s="52">
        <v>27</v>
      </c>
      <c r="F29" s="53"/>
      <c r="G29" s="54">
        <f t="shared" si="4"/>
        <v>0</v>
      </c>
    </row>
    <row r="30" spans="1:7" ht="13.2">
      <c r="A30" s="105" t="s">
        <v>99</v>
      </c>
      <c r="B30" s="105"/>
      <c r="C30" s="105"/>
      <c r="D30" s="105"/>
      <c r="E30" s="105"/>
      <c r="F30" s="105"/>
      <c r="G30" s="54">
        <f>SUM(G20:G29)</f>
        <v>0</v>
      </c>
    </row>
    <row r="31" spans="1:7" ht="13.2">
      <c r="A31" s="42">
        <v>4</v>
      </c>
      <c r="B31" s="42" t="s">
        <v>100</v>
      </c>
      <c r="C31" s="43" t="s">
        <v>101</v>
      </c>
      <c r="D31" s="44"/>
      <c r="E31" s="44"/>
      <c r="F31" s="45"/>
      <c r="G31" s="46"/>
    </row>
    <row r="32" spans="1:7" ht="13.2">
      <c r="A32" s="47"/>
      <c r="B32" s="47" t="s">
        <v>102</v>
      </c>
      <c r="C32" s="48" t="s">
        <v>103</v>
      </c>
      <c r="D32" s="49"/>
      <c r="E32" s="49"/>
      <c r="F32" s="50"/>
      <c r="G32" s="51"/>
    </row>
    <row r="33" spans="1:7" ht="15.6">
      <c r="A33" s="47">
        <v>4.0999999999999996</v>
      </c>
      <c r="B33" s="47"/>
      <c r="C33" s="13" t="s">
        <v>198</v>
      </c>
      <c r="D33" s="47" t="s">
        <v>358</v>
      </c>
      <c r="E33" s="52">
        <v>27</v>
      </c>
      <c r="F33" s="53"/>
      <c r="G33" s="54">
        <f t="shared" ref="G33" si="5">ROUND(E33*F33,2)</f>
        <v>0</v>
      </c>
    </row>
    <row r="34" spans="1:7" ht="13.2">
      <c r="A34" s="47"/>
      <c r="B34" s="47" t="s">
        <v>105</v>
      </c>
      <c r="C34" s="48" t="s">
        <v>106</v>
      </c>
      <c r="D34" s="49"/>
      <c r="E34" s="49"/>
      <c r="F34" s="50"/>
      <c r="G34" s="55"/>
    </row>
    <row r="35" spans="1:7" ht="15.6">
      <c r="A35" s="47">
        <v>4.2</v>
      </c>
      <c r="B35" s="47"/>
      <c r="C35" s="13" t="s">
        <v>199</v>
      </c>
      <c r="D35" s="47" t="s">
        <v>358</v>
      </c>
      <c r="E35" s="52">
        <v>27</v>
      </c>
      <c r="F35" s="53"/>
      <c r="G35" s="54">
        <f t="shared" ref="G35" si="6">ROUND(E35*F35,2)</f>
        <v>0</v>
      </c>
    </row>
    <row r="36" spans="1:7" ht="13.2">
      <c r="A36" s="47"/>
      <c r="B36" s="47" t="s">
        <v>180</v>
      </c>
      <c r="C36" s="48" t="s">
        <v>181</v>
      </c>
      <c r="D36" s="49"/>
      <c r="E36" s="49"/>
      <c r="F36" s="50"/>
      <c r="G36" s="55"/>
    </row>
    <row r="37" spans="1:7" ht="26.4">
      <c r="A37" s="47">
        <v>4.3</v>
      </c>
      <c r="B37" s="47"/>
      <c r="C37" s="13" t="s">
        <v>200</v>
      </c>
      <c r="D37" s="47" t="s">
        <v>358</v>
      </c>
      <c r="E37" s="52">
        <v>445</v>
      </c>
      <c r="F37" s="53"/>
      <c r="G37" s="54">
        <f t="shared" ref="G37" si="7">ROUND(E37*F37,2)</f>
        <v>0</v>
      </c>
    </row>
    <row r="38" spans="1:7" ht="13.2">
      <c r="A38" s="105" t="s">
        <v>108</v>
      </c>
      <c r="B38" s="105"/>
      <c r="C38" s="105"/>
      <c r="D38" s="105"/>
      <c r="E38" s="105"/>
      <c r="F38" s="105"/>
      <c r="G38" s="54">
        <f>SUM(G33:G37)</f>
        <v>0</v>
      </c>
    </row>
    <row r="39" spans="1:7" ht="13.2">
      <c r="A39" s="42">
        <v>5</v>
      </c>
      <c r="B39" s="42" t="s">
        <v>184</v>
      </c>
      <c r="C39" s="43" t="s">
        <v>185</v>
      </c>
      <c r="D39" s="44"/>
      <c r="E39" s="44"/>
      <c r="F39" s="45"/>
      <c r="G39" s="46"/>
    </row>
    <row r="40" spans="1:7" ht="13.2">
      <c r="A40" s="47"/>
      <c r="B40" s="47" t="s">
        <v>186</v>
      </c>
      <c r="C40" s="48" t="s">
        <v>187</v>
      </c>
      <c r="D40" s="49"/>
      <c r="E40" s="49"/>
      <c r="F40" s="50"/>
      <c r="G40" s="51"/>
    </row>
    <row r="41" spans="1:7" ht="13.2">
      <c r="A41" s="47">
        <v>5.0999999999999996</v>
      </c>
      <c r="B41" s="47"/>
      <c r="C41" s="13" t="s">
        <v>188</v>
      </c>
      <c r="D41" s="47" t="s">
        <v>80</v>
      </c>
      <c r="E41" s="52">
        <v>165</v>
      </c>
      <c r="F41" s="53"/>
      <c r="G41" s="54">
        <f t="shared" ref="G41" si="8">ROUND(E41*F41,2)</f>
        <v>0</v>
      </c>
    </row>
    <row r="42" spans="1:7" ht="13.2">
      <c r="A42" s="47"/>
      <c r="B42" s="47" t="s">
        <v>201</v>
      </c>
      <c r="C42" s="48" t="s">
        <v>202</v>
      </c>
      <c r="D42" s="49"/>
      <c r="E42" s="49"/>
      <c r="F42" s="50"/>
      <c r="G42" s="55"/>
    </row>
    <row r="43" spans="1:7" ht="15.6">
      <c r="A43" s="47">
        <v>5.2</v>
      </c>
      <c r="B43" s="47"/>
      <c r="C43" s="13" t="s">
        <v>203</v>
      </c>
      <c r="D43" s="47" t="s">
        <v>358</v>
      </c>
      <c r="E43" s="52">
        <v>125</v>
      </c>
      <c r="F43" s="53"/>
      <c r="G43" s="54">
        <f t="shared" ref="G43" si="9">ROUND(E43*F43,2)</f>
        <v>0</v>
      </c>
    </row>
    <row r="44" spans="1:7" ht="13.2">
      <c r="A44" s="47"/>
      <c r="B44" s="47" t="s">
        <v>189</v>
      </c>
      <c r="C44" s="48" t="s">
        <v>190</v>
      </c>
      <c r="D44" s="49"/>
      <c r="E44" s="49"/>
      <c r="F44" s="50"/>
      <c r="G44" s="55"/>
    </row>
    <row r="45" spans="1:7" ht="13.2">
      <c r="A45" s="47">
        <v>5.3</v>
      </c>
      <c r="B45" s="47"/>
      <c r="C45" s="13" t="s">
        <v>191</v>
      </c>
      <c r="D45" s="47" t="s">
        <v>80</v>
      </c>
      <c r="E45" s="52">
        <v>128</v>
      </c>
      <c r="F45" s="53"/>
      <c r="G45" s="54">
        <f t="shared" ref="G45" si="10">ROUND(E45*F45,2)</f>
        <v>0</v>
      </c>
    </row>
    <row r="46" spans="1:7" ht="13.2">
      <c r="A46" s="105" t="s">
        <v>192</v>
      </c>
      <c r="B46" s="105"/>
      <c r="C46" s="105"/>
      <c r="D46" s="105"/>
      <c r="E46" s="105"/>
      <c r="F46" s="105"/>
      <c r="G46" s="54">
        <f>SUM(G41:G45)</f>
        <v>0</v>
      </c>
    </row>
    <row r="47" spans="1:7">
      <c r="A47" s="95" t="s">
        <v>28</v>
      </c>
      <c r="B47" s="96"/>
      <c r="C47" s="96"/>
      <c r="D47" s="96"/>
      <c r="E47" s="96"/>
      <c r="F47" s="104"/>
      <c r="G47" s="54">
        <f>G17+G30+G38+G46</f>
        <v>0</v>
      </c>
    </row>
    <row r="48" spans="1:7" s="36" customFormat="1" ht="13.2">
      <c r="A48" s="37"/>
      <c r="B48" s="56"/>
      <c r="C48" s="56"/>
      <c r="D48" s="56"/>
      <c r="E48" s="56"/>
      <c r="F48" s="57"/>
      <c r="G48" s="57"/>
    </row>
    <row r="49" spans="1:7" s="36" customFormat="1" ht="13.2">
      <c r="A49" s="37"/>
      <c r="B49" s="56"/>
      <c r="C49" s="56"/>
      <c r="D49" s="56"/>
      <c r="E49" s="56"/>
      <c r="F49" s="57"/>
      <c r="G49" s="57"/>
    </row>
    <row r="50" spans="1:7" s="36" customFormat="1" ht="13.2">
      <c r="A50" s="37"/>
      <c r="B50" s="56"/>
      <c r="C50" s="56"/>
      <c r="D50" s="56"/>
      <c r="E50" s="56"/>
      <c r="F50" s="57"/>
      <c r="G50" s="57"/>
    </row>
  </sheetData>
  <mergeCells count="10">
    <mergeCell ref="A30:F30"/>
    <mergeCell ref="A38:F38"/>
    <mergeCell ref="A46:F46"/>
    <mergeCell ref="A47:F47"/>
    <mergeCell ref="A17:F17"/>
    <mergeCell ref="A5:G5"/>
    <mergeCell ref="A6:G6"/>
    <mergeCell ref="A7:G7"/>
    <mergeCell ref="A8:G8"/>
    <mergeCell ref="A9:G9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>
    <oddFooter>&amp;C
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155"/>
  <sheetViews>
    <sheetView view="pageBreakPreview" zoomScale="70" zoomScaleNormal="100" zoomScaleSheetLayoutView="70" workbookViewId="0">
      <pane xSplit="7" ySplit="12" topLeftCell="H13" activePane="bottomRight" state="frozen"/>
      <selection activeCell="F1" sqref="F1:F4"/>
      <selection pane="topRight" activeCell="F1" sqref="F1:F4"/>
      <selection pane="bottomLeft" activeCell="F1" sqref="F1:F4"/>
      <selection pane="bottomRight" activeCell="F15" sqref="F15:F25"/>
    </sheetView>
  </sheetViews>
  <sheetFormatPr defaultColWidth="9.21875" defaultRowHeight="11.4"/>
  <cols>
    <col min="1" max="1" width="6.77734375" style="4" customWidth="1"/>
    <col min="2" max="2" width="12.77734375" style="4" customWidth="1"/>
    <col min="3" max="3" width="70.77734375" style="5" customWidth="1"/>
    <col min="4" max="4" width="10.77734375" style="6" customWidth="1"/>
    <col min="5" max="5" width="10.77734375" style="7" customWidth="1"/>
    <col min="6" max="6" width="10.77734375" style="25" customWidth="1"/>
    <col min="7" max="7" width="12.77734375" style="25" customWidth="1"/>
    <col min="8" max="16384" width="9.21875" style="38"/>
  </cols>
  <sheetData>
    <row r="1" spans="1:7" ht="13.8">
      <c r="F1" s="76"/>
      <c r="G1" s="77"/>
    </row>
    <row r="2" spans="1:7" ht="13.8">
      <c r="F2" s="78"/>
      <c r="G2" s="79"/>
    </row>
    <row r="3" spans="1:7" ht="13.8">
      <c r="F3" s="80"/>
      <c r="G3" s="77"/>
    </row>
    <row r="4" spans="1:7" ht="13.8">
      <c r="F4" s="80"/>
      <c r="G4" s="81"/>
    </row>
    <row r="5" spans="1:7" ht="7.5" customHeight="1">
      <c r="A5" s="88"/>
      <c r="B5" s="88"/>
      <c r="C5" s="88"/>
      <c r="D5" s="88"/>
      <c r="E5" s="88"/>
      <c r="F5" s="88"/>
      <c r="G5" s="88"/>
    </row>
    <row r="6" spans="1:7" ht="23.25" customHeight="1">
      <c r="A6" s="91" t="s">
        <v>9</v>
      </c>
      <c r="B6" s="92"/>
      <c r="C6" s="92"/>
      <c r="D6" s="92"/>
      <c r="E6" s="92"/>
      <c r="F6" s="92"/>
      <c r="G6" s="92"/>
    </row>
    <row r="7" spans="1:7" ht="30.75" customHeight="1">
      <c r="A7" s="93" t="s">
        <v>8</v>
      </c>
      <c r="B7" s="93"/>
      <c r="C7" s="93"/>
      <c r="D7" s="93"/>
      <c r="E7" s="93"/>
      <c r="F7" s="93"/>
      <c r="G7" s="93"/>
    </row>
    <row r="8" spans="1:7" ht="17.25" customHeight="1">
      <c r="A8" s="94" t="s">
        <v>10</v>
      </c>
      <c r="B8" s="94"/>
      <c r="C8" s="94"/>
      <c r="D8" s="94"/>
      <c r="E8" s="94"/>
      <c r="F8" s="94"/>
      <c r="G8" s="94"/>
    </row>
    <row r="9" spans="1:7" s="36" customFormat="1" ht="97.5" customHeight="1">
      <c r="A9" s="89" t="s">
        <v>12</v>
      </c>
      <c r="B9" s="90"/>
      <c r="C9" s="90"/>
      <c r="D9" s="90"/>
      <c r="E9" s="90"/>
      <c r="F9" s="90"/>
      <c r="G9" s="90"/>
    </row>
    <row r="10" spans="1:7" ht="26.4" customHeight="1">
      <c r="A10" s="1" t="s">
        <v>0</v>
      </c>
      <c r="B10" s="2" t="s">
        <v>2</v>
      </c>
      <c r="C10" s="3" t="s">
        <v>3</v>
      </c>
      <c r="D10" s="9" t="s">
        <v>4</v>
      </c>
      <c r="E10" s="3" t="s">
        <v>1</v>
      </c>
      <c r="F10" s="3" t="s">
        <v>5</v>
      </c>
      <c r="G10" s="29" t="s">
        <v>6</v>
      </c>
    </row>
    <row r="11" spans="1:7" s="39" customFormat="1" ht="13.2">
      <c r="A11" s="14">
        <v>1</v>
      </c>
      <c r="B11" s="15">
        <v>2</v>
      </c>
      <c r="C11" s="17">
        <v>3</v>
      </c>
      <c r="D11" s="17">
        <v>4</v>
      </c>
      <c r="E11" s="17">
        <v>5</v>
      </c>
      <c r="F11" s="17">
        <v>6</v>
      </c>
      <c r="G11" s="30">
        <v>7</v>
      </c>
    </row>
    <row r="12" spans="1:7" ht="13.2">
      <c r="A12" s="10"/>
      <c r="B12" s="40"/>
      <c r="C12" s="41" t="s">
        <v>29</v>
      </c>
      <c r="D12" s="18"/>
      <c r="E12" s="18"/>
      <c r="F12" s="24"/>
      <c r="G12" s="33"/>
    </row>
    <row r="13" spans="1:7" s="5" customFormat="1" ht="13.2">
      <c r="A13" s="42">
        <v>1</v>
      </c>
      <c r="B13" s="42" t="s">
        <v>54</v>
      </c>
      <c r="C13" s="43" t="s">
        <v>55</v>
      </c>
      <c r="D13" s="44"/>
      <c r="E13" s="44"/>
      <c r="F13" s="45"/>
      <c r="G13" s="46"/>
    </row>
    <row r="14" spans="1:7" ht="13.2">
      <c r="A14" s="47"/>
      <c r="B14" s="47" t="s">
        <v>56</v>
      </c>
      <c r="C14" s="48" t="s">
        <v>57</v>
      </c>
      <c r="D14" s="49"/>
      <c r="E14" s="49"/>
      <c r="F14" s="50"/>
      <c r="G14" s="55"/>
    </row>
    <row r="15" spans="1:7" ht="15.6">
      <c r="A15" s="47">
        <v>1.2</v>
      </c>
      <c r="B15" s="47"/>
      <c r="C15" s="13" t="s">
        <v>58</v>
      </c>
      <c r="D15" s="47" t="s">
        <v>357</v>
      </c>
      <c r="E15" s="52">
        <v>509</v>
      </c>
      <c r="F15" s="53"/>
      <c r="G15" s="54">
        <f t="shared" ref="G15:G16" si="0">ROUND(E15*F15,2)</f>
        <v>0</v>
      </c>
    </row>
    <row r="16" spans="1:7" ht="15.6">
      <c r="A16" s="47">
        <v>1.3</v>
      </c>
      <c r="B16" s="47"/>
      <c r="C16" s="13" t="s">
        <v>59</v>
      </c>
      <c r="D16" s="47" t="s">
        <v>357</v>
      </c>
      <c r="E16" s="52">
        <v>348</v>
      </c>
      <c r="F16" s="53"/>
      <c r="G16" s="54">
        <f t="shared" si="0"/>
        <v>0</v>
      </c>
    </row>
    <row r="17" spans="1:7" ht="13.2">
      <c r="A17" s="47"/>
      <c r="B17" s="47" t="s">
        <v>60</v>
      </c>
      <c r="C17" s="48" t="s">
        <v>61</v>
      </c>
      <c r="D17" s="49"/>
      <c r="E17" s="49"/>
      <c r="F17" s="50"/>
      <c r="G17" s="55"/>
    </row>
    <row r="18" spans="1:7" ht="26.4">
      <c r="A18" s="47">
        <v>1.4</v>
      </c>
      <c r="B18" s="47"/>
      <c r="C18" s="13" t="s">
        <v>62</v>
      </c>
      <c r="D18" s="47" t="s">
        <v>358</v>
      </c>
      <c r="E18" s="52">
        <v>1646</v>
      </c>
      <c r="F18" s="53"/>
      <c r="G18" s="54">
        <f t="shared" ref="G18:G25" si="1">ROUND(E18*F18,2)</f>
        <v>0</v>
      </c>
    </row>
    <row r="19" spans="1:7" ht="15.6">
      <c r="A19" s="47">
        <v>1.5</v>
      </c>
      <c r="B19" s="47"/>
      <c r="C19" s="13" t="s">
        <v>254</v>
      </c>
      <c r="D19" s="47" t="s">
        <v>358</v>
      </c>
      <c r="E19" s="52">
        <v>742</v>
      </c>
      <c r="F19" s="53"/>
      <c r="G19" s="54">
        <f t="shared" si="1"/>
        <v>0</v>
      </c>
    </row>
    <row r="20" spans="1:7" ht="15.6">
      <c r="A20" s="47">
        <v>1.6</v>
      </c>
      <c r="B20" s="47"/>
      <c r="C20" s="13" t="s">
        <v>204</v>
      </c>
      <c r="D20" s="47" t="s">
        <v>358</v>
      </c>
      <c r="E20" s="52">
        <v>1118</v>
      </c>
      <c r="F20" s="53"/>
      <c r="G20" s="54">
        <f t="shared" si="1"/>
        <v>0</v>
      </c>
    </row>
    <row r="21" spans="1:7" ht="15.6">
      <c r="A21" s="47">
        <v>1.7</v>
      </c>
      <c r="B21" s="47"/>
      <c r="C21" s="13" t="s">
        <v>205</v>
      </c>
      <c r="D21" s="47" t="s">
        <v>358</v>
      </c>
      <c r="E21" s="52">
        <v>489</v>
      </c>
      <c r="F21" s="53"/>
      <c r="G21" s="54">
        <f t="shared" si="1"/>
        <v>0</v>
      </c>
    </row>
    <row r="22" spans="1:7" ht="26.4">
      <c r="A22" s="47">
        <v>1.8</v>
      </c>
      <c r="B22" s="47"/>
      <c r="C22" s="13" t="s">
        <v>159</v>
      </c>
      <c r="D22" s="47" t="s">
        <v>358</v>
      </c>
      <c r="E22" s="52">
        <v>3125</v>
      </c>
      <c r="F22" s="53"/>
      <c r="G22" s="54">
        <f t="shared" si="1"/>
        <v>0</v>
      </c>
    </row>
    <row r="23" spans="1:7" ht="13.2">
      <c r="A23" s="47">
        <v>1.9</v>
      </c>
      <c r="B23" s="47"/>
      <c r="C23" s="13" t="s">
        <v>206</v>
      </c>
      <c r="D23" s="47" t="s">
        <v>80</v>
      </c>
      <c r="E23" s="52">
        <v>1369</v>
      </c>
      <c r="F23" s="53"/>
      <c r="G23" s="54">
        <f t="shared" si="1"/>
        <v>0</v>
      </c>
    </row>
    <row r="24" spans="1:7" ht="13.2">
      <c r="A24" s="58" t="s">
        <v>207</v>
      </c>
      <c r="B24" s="47"/>
      <c r="C24" s="13" t="s">
        <v>208</v>
      </c>
      <c r="D24" s="47" t="s">
        <v>80</v>
      </c>
      <c r="E24" s="52">
        <v>588</v>
      </c>
      <c r="F24" s="53"/>
      <c r="G24" s="54">
        <f t="shared" si="1"/>
        <v>0</v>
      </c>
    </row>
    <row r="25" spans="1:7" ht="13.2">
      <c r="A25" s="47">
        <v>1.1100000000000001</v>
      </c>
      <c r="B25" s="47"/>
      <c r="C25" s="13" t="s">
        <v>168</v>
      </c>
      <c r="D25" s="47" t="s">
        <v>80</v>
      </c>
      <c r="E25" s="52">
        <v>635</v>
      </c>
      <c r="F25" s="53"/>
      <c r="G25" s="54">
        <f t="shared" si="1"/>
        <v>0</v>
      </c>
    </row>
    <row r="26" spans="1:7" ht="13.2">
      <c r="A26" s="105" t="s">
        <v>63</v>
      </c>
      <c r="B26" s="105"/>
      <c r="C26" s="105"/>
      <c r="D26" s="105"/>
      <c r="E26" s="105"/>
      <c r="F26" s="105"/>
      <c r="G26" s="54">
        <f>SUM(G14:G25)</f>
        <v>0</v>
      </c>
    </row>
    <row r="27" spans="1:7" ht="13.2">
      <c r="A27" s="42">
        <v>2</v>
      </c>
      <c r="B27" s="42" t="s">
        <v>64</v>
      </c>
      <c r="C27" s="43" t="s">
        <v>65</v>
      </c>
      <c r="D27" s="44"/>
      <c r="E27" s="44"/>
      <c r="F27" s="45"/>
      <c r="G27" s="46"/>
    </row>
    <row r="28" spans="1:7" ht="13.2">
      <c r="A28" s="47"/>
      <c r="B28" s="47" t="s">
        <v>66</v>
      </c>
      <c r="C28" s="48" t="s">
        <v>67</v>
      </c>
      <c r="D28" s="49"/>
      <c r="E28" s="49"/>
      <c r="F28" s="50"/>
      <c r="G28" s="51"/>
    </row>
    <row r="29" spans="1:7" ht="15.6">
      <c r="A29" s="47">
        <v>2.1</v>
      </c>
      <c r="B29" s="47"/>
      <c r="C29" s="13" t="s">
        <v>68</v>
      </c>
      <c r="D29" s="47" t="s">
        <v>357</v>
      </c>
      <c r="E29" s="52">
        <v>2446</v>
      </c>
      <c r="F29" s="53"/>
      <c r="G29" s="54">
        <f t="shared" ref="G29:G30" si="2">ROUND(E29*F29,2)</f>
        <v>0</v>
      </c>
    </row>
    <row r="30" spans="1:7" ht="26.4">
      <c r="A30" s="47">
        <v>2.2000000000000002</v>
      </c>
      <c r="B30" s="47"/>
      <c r="C30" s="13" t="s">
        <v>70</v>
      </c>
      <c r="D30" s="47" t="s">
        <v>357</v>
      </c>
      <c r="E30" s="52">
        <v>128</v>
      </c>
      <c r="F30" s="53"/>
      <c r="G30" s="54">
        <f t="shared" si="2"/>
        <v>0</v>
      </c>
    </row>
    <row r="31" spans="1:7" ht="13.2">
      <c r="A31" s="47"/>
      <c r="B31" s="47" t="s">
        <v>71</v>
      </c>
      <c r="C31" s="48" t="s">
        <v>72</v>
      </c>
      <c r="D31" s="49"/>
      <c r="E31" s="49"/>
      <c r="F31" s="50"/>
      <c r="G31" s="55"/>
    </row>
    <row r="32" spans="1:7" ht="15.6">
      <c r="A32" s="47">
        <v>2.2999999999999998</v>
      </c>
      <c r="B32" s="47"/>
      <c r="C32" s="13" t="s">
        <v>73</v>
      </c>
      <c r="D32" s="47" t="s">
        <v>357</v>
      </c>
      <c r="E32" s="52">
        <v>2446</v>
      </c>
      <c r="F32" s="53"/>
      <c r="G32" s="54">
        <f t="shared" ref="G32" si="3">ROUND(E32*F32,2)</f>
        <v>0</v>
      </c>
    </row>
    <row r="33" spans="1:7" ht="13.2">
      <c r="A33" s="47"/>
      <c r="B33" s="47" t="s">
        <v>128</v>
      </c>
      <c r="C33" s="48" t="s">
        <v>129</v>
      </c>
      <c r="D33" s="49"/>
      <c r="E33" s="49"/>
      <c r="F33" s="50"/>
      <c r="G33" s="55"/>
    </row>
    <row r="34" spans="1:7" ht="15.6">
      <c r="A34" s="47">
        <v>2.4</v>
      </c>
      <c r="B34" s="47"/>
      <c r="C34" s="13" t="s">
        <v>129</v>
      </c>
      <c r="D34" s="47" t="s">
        <v>357</v>
      </c>
      <c r="E34" s="52">
        <v>11690</v>
      </c>
      <c r="F34" s="53"/>
      <c r="G34" s="54">
        <f t="shared" ref="G34" si="4">ROUND(E34*F34,2)</f>
        <v>0</v>
      </c>
    </row>
    <row r="35" spans="1:7" ht="13.2">
      <c r="A35" s="105" t="s">
        <v>74</v>
      </c>
      <c r="B35" s="105"/>
      <c r="C35" s="105"/>
      <c r="D35" s="105"/>
      <c r="E35" s="105"/>
      <c r="F35" s="105"/>
      <c r="G35" s="54">
        <f>SUM(G29:G34)</f>
        <v>0</v>
      </c>
    </row>
    <row r="36" spans="1:7" ht="13.2">
      <c r="A36" s="42">
        <v>3</v>
      </c>
      <c r="B36" s="42" t="s">
        <v>75</v>
      </c>
      <c r="C36" s="43" t="s">
        <v>76</v>
      </c>
      <c r="D36" s="44"/>
      <c r="E36" s="44"/>
      <c r="F36" s="45"/>
      <c r="G36" s="46"/>
    </row>
    <row r="37" spans="1:7" ht="13.2">
      <c r="A37" s="47"/>
      <c r="B37" s="47" t="s">
        <v>209</v>
      </c>
      <c r="C37" s="48" t="s">
        <v>210</v>
      </c>
      <c r="D37" s="49"/>
      <c r="E37" s="49"/>
      <c r="F37" s="50"/>
      <c r="G37" s="51"/>
    </row>
    <row r="38" spans="1:7" ht="13.2">
      <c r="A38" s="47">
        <v>3.1</v>
      </c>
      <c r="B38" s="47"/>
      <c r="C38" s="13" t="s">
        <v>211</v>
      </c>
      <c r="D38" s="47" t="s">
        <v>80</v>
      </c>
      <c r="E38" s="52">
        <v>1300</v>
      </c>
      <c r="F38" s="53"/>
      <c r="G38" s="54">
        <f t="shared" ref="G38" si="5">ROUND(E38*F38,2)</f>
        <v>0</v>
      </c>
    </row>
    <row r="39" spans="1:7" ht="13.2">
      <c r="A39" s="105" t="s">
        <v>83</v>
      </c>
      <c r="B39" s="105"/>
      <c r="C39" s="105"/>
      <c r="D39" s="105"/>
      <c r="E39" s="105"/>
      <c r="F39" s="105"/>
      <c r="G39" s="54">
        <f>SUM(G38)</f>
        <v>0</v>
      </c>
    </row>
    <row r="40" spans="1:7" ht="13.2">
      <c r="A40" s="42">
        <v>4</v>
      </c>
      <c r="B40" s="42" t="s">
        <v>84</v>
      </c>
      <c r="C40" s="43" t="s">
        <v>85</v>
      </c>
      <c r="D40" s="44"/>
      <c r="E40" s="44"/>
      <c r="F40" s="45"/>
      <c r="G40" s="46"/>
    </row>
    <row r="41" spans="1:7" ht="13.2">
      <c r="A41" s="47"/>
      <c r="B41" s="47" t="s">
        <v>86</v>
      </c>
      <c r="C41" s="48" t="s">
        <v>87</v>
      </c>
      <c r="D41" s="49"/>
      <c r="E41" s="49"/>
      <c r="F41" s="50"/>
      <c r="G41" s="51"/>
    </row>
    <row r="42" spans="1:7" ht="15.6">
      <c r="A42" s="47">
        <v>4.0999999999999996</v>
      </c>
      <c r="B42" s="47"/>
      <c r="C42" s="13" t="s">
        <v>88</v>
      </c>
      <c r="D42" s="47" t="s">
        <v>358</v>
      </c>
      <c r="E42" s="52">
        <v>10947</v>
      </c>
      <c r="F42" s="53"/>
      <c r="G42" s="54">
        <f t="shared" ref="G42" si="6">ROUND(E42*F42,2)</f>
        <v>0</v>
      </c>
    </row>
    <row r="43" spans="1:7" ht="13.2">
      <c r="A43" s="47"/>
      <c r="B43" s="47" t="s">
        <v>212</v>
      </c>
      <c r="C43" s="48" t="s">
        <v>213</v>
      </c>
      <c r="D43" s="49"/>
      <c r="E43" s="49"/>
      <c r="F43" s="50"/>
      <c r="G43" s="55"/>
    </row>
    <row r="44" spans="1:7" ht="26.4">
      <c r="A44" s="47">
        <v>4.2</v>
      </c>
      <c r="B44" s="47"/>
      <c r="C44" s="13" t="s">
        <v>214</v>
      </c>
      <c r="D44" s="47" t="s">
        <v>358</v>
      </c>
      <c r="E44" s="52">
        <v>7818</v>
      </c>
      <c r="F44" s="53"/>
      <c r="G44" s="54">
        <f t="shared" ref="G44" si="7">ROUND(E44*F44,2)</f>
        <v>0</v>
      </c>
    </row>
    <row r="45" spans="1:7" ht="13.2">
      <c r="A45" s="47"/>
      <c r="B45" s="47" t="s">
        <v>89</v>
      </c>
      <c r="C45" s="48" t="s">
        <v>90</v>
      </c>
      <c r="D45" s="49"/>
      <c r="E45" s="49"/>
      <c r="F45" s="50"/>
      <c r="G45" s="55"/>
    </row>
    <row r="46" spans="1:7" ht="15.6">
      <c r="A46" s="47">
        <v>4.3</v>
      </c>
      <c r="B46" s="47"/>
      <c r="C46" s="13" t="s">
        <v>91</v>
      </c>
      <c r="D46" s="47" t="s">
        <v>358</v>
      </c>
      <c r="E46" s="52">
        <v>7926</v>
      </c>
      <c r="F46" s="53"/>
      <c r="G46" s="54">
        <f t="shared" ref="G46:G47" si="8">ROUND(E46*F46,2)</f>
        <v>0</v>
      </c>
    </row>
    <row r="47" spans="1:7" ht="15.6">
      <c r="A47" s="47">
        <v>4.4000000000000004</v>
      </c>
      <c r="B47" s="47"/>
      <c r="C47" s="13" t="s">
        <v>92</v>
      </c>
      <c r="D47" s="47" t="s">
        <v>358</v>
      </c>
      <c r="E47" s="52">
        <v>13712</v>
      </c>
      <c r="F47" s="53"/>
      <c r="G47" s="54">
        <f t="shared" si="8"/>
        <v>0</v>
      </c>
    </row>
    <row r="48" spans="1:7" ht="13.2">
      <c r="A48" s="47"/>
      <c r="B48" s="47" t="s">
        <v>93</v>
      </c>
      <c r="C48" s="48" t="s">
        <v>94</v>
      </c>
      <c r="D48" s="49"/>
      <c r="E48" s="49"/>
      <c r="F48" s="50"/>
      <c r="G48" s="55"/>
    </row>
    <row r="49" spans="1:7" ht="26.4">
      <c r="A49" s="47">
        <v>4.5</v>
      </c>
      <c r="B49" s="47"/>
      <c r="C49" s="13" t="s">
        <v>215</v>
      </c>
      <c r="D49" s="47" t="s">
        <v>358</v>
      </c>
      <c r="E49" s="52">
        <v>6017</v>
      </c>
      <c r="F49" s="53"/>
      <c r="G49" s="54">
        <f t="shared" ref="G49:G54" si="9">ROUND(E49*F49,2)</f>
        <v>0</v>
      </c>
    </row>
    <row r="50" spans="1:7" ht="28.2" customHeight="1">
      <c r="A50" s="47">
        <v>4.5999999999999996</v>
      </c>
      <c r="B50" s="47"/>
      <c r="C50" s="13" t="s">
        <v>160</v>
      </c>
      <c r="D50" s="47" t="s">
        <v>358</v>
      </c>
      <c r="E50" s="52">
        <v>100</v>
      </c>
      <c r="F50" s="53"/>
      <c r="G50" s="54">
        <f t="shared" si="9"/>
        <v>0</v>
      </c>
    </row>
    <row r="51" spans="1:7" ht="26.4">
      <c r="A51" s="47">
        <v>4.7</v>
      </c>
      <c r="B51" s="47"/>
      <c r="C51" s="13" t="s">
        <v>161</v>
      </c>
      <c r="D51" s="47" t="s">
        <v>358</v>
      </c>
      <c r="E51" s="52">
        <v>133</v>
      </c>
      <c r="F51" s="53"/>
      <c r="G51" s="54">
        <f t="shared" si="9"/>
        <v>0</v>
      </c>
    </row>
    <row r="52" spans="1:7" ht="26.4">
      <c r="A52" s="47">
        <v>4.8</v>
      </c>
      <c r="B52" s="47"/>
      <c r="C52" s="13" t="s">
        <v>179</v>
      </c>
      <c r="D52" s="47" t="s">
        <v>358</v>
      </c>
      <c r="E52" s="52">
        <v>124</v>
      </c>
      <c r="F52" s="53"/>
      <c r="G52" s="54">
        <f t="shared" si="9"/>
        <v>0</v>
      </c>
    </row>
    <row r="53" spans="1:7" ht="26.4">
      <c r="A53" s="47">
        <v>4.9000000000000004</v>
      </c>
      <c r="B53" s="47"/>
      <c r="C53" s="13" t="s">
        <v>195</v>
      </c>
      <c r="D53" s="47" t="s">
        <v>358</v>
      </c>
      <c r="E53" s="52">
        <v>2168</v>
      </c>
      <c r="F53" s="53"/>
      <c r="G53" s="54">
        <f t="shared" si="9"/>
        <v>0</v>
      </c>
    </row>
    <row r="54" spans="1:7" ht="26.4">
      <c r="A54" s="58" t="s">
        <v>216</v>
      </c>
      <c r="B54" s="47"/>
      <c r="C54" s="13" t="s">
        <v>217</v>
      </c>
      <c r="D54" s="47" t="s">
        <v>358</v>
      </c>
      <c r="E54" s="52">
        <v>711</v>
      </c>
      <c r="F54" s="53"/>
      <c r="G54" s="54">
        <f t="shared" si="9"/>
        <v>0</v>
      </c>
    </row>
    <row r="55" spans="1:7" ht="26.4">
      <c r="A55" s="58"/>
      <c r="B55" s="47" t="s">
        <v>96</v>
      </c>
      <c r="C55" s="48" t="s">
        <v>97</v>
      </c>
      <c r="D55" s="49"/>
      <c r="E55" s="49"/>
      <c r="F55" s="50"/>
      <c r="G55" s="55"/>
    </row>
    <row r="56" spans="1:7" ht="26.4">
      <c r="A56" s="58" t="s">
        <v>218</v>
      </c>
      <c r="B56" s="47"/>
      <c r="C56" s="13" t="s">
        <v>219</v>
      </c>
      <c r="D56" s="47" t="s">
        <v>358</v>
      </c>
      <c r="E56" s="52">
        <v>6962</v>
      </c>
      <c r="F56" s="53"/>
      <c r="G56" s="54">
        <f t="shared" ref="G56:G59" si="10">ROUND(E56*F56,2)</f>
        <v>0</v>
      </c>
    </row>
    <row r="57" spans="1:7" ht="39.6">
      <c r="A57" s="58" t="s">
        <v>220</v>
      </c>
      <c r="B57" s="47"/>
      <c r="C57" s="13" t="s">
        <v>162</v>
      </c>
      <c r="D57" s="47" t="s">
        <v>358</v>
      </c>
      <c r="E57" s="52">
        <v>123</v>
      </c>
      <c r="F57" s="53"/>
      <c r="G57" s="54">
        <f t="shared" si="10"/>
        <v>0</v>
      </c>
    </row>
    <row r="58" spans="1:7" ht="26.4">
      <c r="A58" s="58" t="s">
        <v>221</v>
      </c>
      <c r="B58" s="47"/>
      <c r="C58" s="13" t="s">
        <v>222</v>
      </c>
      <c r="D58" s="47" t="s">
        <v>358</v>
      </c>
      <c r="E58" s="52">
        <v>6136</v>
      </c>
      <c r="F58" s="53"/>
      <c r="G58" s="54">
        <f t="shared" si="10"/>
        <v>0</v>
      </c>
    </row>
    <row r="59" spans="1:7" ht="26.4">
      <c r="A59" s="58" t="s">
        <v>223</v>
      </c>
      <c r="B59" s="47"/>
      <c r="C59" s="13" t="s">
        <v>197</v>
      </c>
      <c r="D59" s="47" t="s">
        <v>358</v>
      </c>
      <c r="E59" s="52">
        <v>2487</v>
      </c>
      <c r="F59" s="53"/>
      <c r="G59" s="54">
        <f t="shared" si="10"/>
        <v>0</v>
      </c>
    </row>
    <row r="60" spans="1:7" ht="13.2">
      <c r="A60" s="58"/>
      <c r="B60" s="47" t="s">
        <v>224</v>
      </c>
      <c r="C60" s="48" t="s">
        <v>225</v>
      </c>
      <c r="D60" s="49"/>
      <c r="E60" s="49"/>
      <c r="F60" s="50"/>
      <c r="G60" s="55"/>
    </row>
    <row r="61" spans="1:7" ht="15.6">
      <c r="A61" s="58" t="s">
        <v>226</v>
      </c>
      <c r="B61" s="47"/>
      <c r="C61" s="13" t="s">
        <v>227</v>
      </c>
      <c r="D61" s="47" t="s">
        <v>358</v>
      </c>
      <c r="E61" s="52">
        <v>113</v>
      </c>
      <c r="F61" s="53"/>
      <c r="G61" s="54">
        <f t="shared" ref="G61" si="11">ROUND(E61*F61,2)</f>
        <v>0</v>
      </c>
    </row>
    <row r="62" spans="1:7" ht="13.2">
      <c r="A62" s="58"/>
      <c r="B62" s="47" t="s">
        <v>228</v>
      </c>
      <c r="C62" s="48" t="s">
        <v>229</v>
      </c>
      <c r="D62" s="49"/>
      <c r="E62" s="49"/>
      <c r="F62" s="50"/>
      <c r="G62" s="55"/>
    </row>
    <row r="63" spans="1:7" ht="15.6">
      <c r="A63" s="58" t="s">
        <v>230</v>
      </c>
      <c r="B63" s="47"/>
      <c r="C63" s="13" t="s">
        <v>231</v>
      </c>
      <c r="D63" s="47" t="s">
        <v>358</v>
      </c>
      <c r="E63" s="52">
        <v>5904</v>
      </c>
      <c r="F63" s="53"/>
      <c r="G63" s="54">
        <f t="shared" ref="G63" si="12">ROUND(E63*F63,2)</f>
        <v>0</v>
      </c>
    </row>
    <row r="64" spans="1:7" ht="13.2">
      <c r="A64" s="105" t="s">
        <v>99</v>
      </c>
      <c r="B64" s="105"/>
      <c r="C64" s="105"/>
      <c r="D64" s="105"/>
      <c r="E64" s="105"/>
      <c r="F64" s="105"/>
      <c r="G64" s="54">
        <f>SUM(G42:G63)</f>
        <v>0</v>
      </c>
    </row>
    <row r="65" spans="1:7" ht="13.2">
      <c r="A65" s="42">
        <v>5</v>
      </c>
      <c r="B65" s="42" t="s">
        <v>100</v>
      </c>
      <c r="C65" s="43" t="s">
        <v>101</v>
      </c>
      <c r="D65" s="44"/>
      <c r="E65" s="44"/>
      <c r="F65" s="45"/>
      <c r="G65" s="46"/>
    </row>
    <row r="66" spans="1:7" ht="13.2">
      <c r="A66" s="47"/>
      <c r="B66" s="47" t="s">
        <v>232</v>
      </c>
      <c r="C66" s="48" t="s">
        <v>233</v>
      </c>
      <c r="D66" s="49"/>
      <c r="E66" s="49"/>
      <c r="F66" s="50"/>
      <c r="G66" s="51"/>
    </row>
    <row r="67" spans="1:7" ht="26.4">
      <c r="A67" s="47">
        <v>5.0999999999999996</v>
      </c>
      <c r="B67" s="47"/>
      <c r="C67" s="13" t="s">
        <v>234</v>
      </c>
      <c r="D67" s="47" t="s">
        <v>358</v>
      </c>
      <c r="E67" s="52">
        <v>113</v>
      </c>
      <c r="F67" s="53"/>
      <c r="G67" s="54">
        <f t="shared" ref="G67" si="13">ROUND(E67*F67,2)</f>
        <v>0</v>
      </c>
    </row>
    <row r="68" spans="1:7" ht="13.2">
      <c r="A68" s="47"/>
      <c r="B68" s="47" t="s">
        <v>102</v>
      </c>
      <c r="C68" s="48" t="s">
        <v>103</v>
      </c>
      <c r="D68" s="49"/>
      <c r="E68" s="49"/>
      <c r="F68" s="50"/>
      <c r="G68" s="55"/>
    </row>
    <row r="69" spans="1:7" ht="15.6">
      <c r="A69" s="47">
        <v>5.2</v>
      </c>
      <c r="B69" s="47"/>
      <c r="C69" s="13" t="s">
        <v>163</v>
      </c>
      <c r="D69" s="47" t="s">
        <v>358</v>
      </c>
      <c r="E69" s="52">
        <v>79</v>
      </c>
      <c r="F69" s="53"/>
      <c r="G69" s="54">
        <f t="shared" ref="G69:G72" si="14">ROUND(E69*F69,2)</f>
        <v>0</v>
      </c>
    </row>
    <row r="70" spans="1:7" ht="15.6">
      <c r="A70" s="47">
        <v>5.3</v>
      </c>
      <c r="B70" s="47"/>
      <c r="C70" s="13" t="s">
        <v>235</v>
      </c>
      <c r="D70" s="47" t="s">
        <v>358</v>
      </c>
      <c r="E70" s="52">
        <v>5904</v>
      </c>
      <c r="F70" s="53"/>
      <c r="G70" s="54">
        <f t="shared" si="14"/>
        <v>0</v>
      </c>
    </row>
    <row r="71" spans="1:7" ht="15.6">
      <c r="A71" s="47">
        <v>5.4</v>
      </c>
      <c r="B71" s="47"/>
      <c r="C71" s="13" t="s">
        <v>198</v>
      </c>
      <c r="D71" s="47" t="s">
        <v>358</v>
      </c>
      <c r="E71" s="52">
        <v>1776</v>
      </c>
      <c r="F71" s="53"/>
      <c r="G71" s="54">
        <f t="shared" si="14"/>
        <v>0</v>
      </c>
    </row>
    <row r="72" spans="1:7" ht="15.6">
      <c r="A72" s="47">
        <v>5.5</v>
      </c>
      <c r="B72" s="47"/>
      <c r="C72" s="13" t="s">
        <v>164</v>
      </c>
      <c r="D72" s="47" t="s">
        <v>358</v>
      </c>
      <c r="E72" s="52">
        <v>126</v>
      </c>
      <c r="F72" s="53"/>
      <c r="G72" s="54">
        <f t="shared" si="14"/>
        <v>0</v>
      </c>
    </row>
    <row r="73" spans="1:7" ht="13.2">
      <c r="A73" s="47"/>
      <c r="B73" s="47" t="s">
        <v>105</v>
      </c>
      <c r="C73" s="48" t="s">
        <v>106</v>
      </c>
      <c r="D73" s="49"/>
      <c r="E73" s="49"/>
      <c r="F73" s="50"/>
      <c r="G73" s="55"/>
    </row>
    <row r="74" spans="1:7" ht="15.6">
      <c r="A74" s="47">
        <v>5.6</v>
      </c>
      <c r="B74" s="47"/>
      <c r="C74" s="13" t="s">
        <v>236</v>
      </c>
      <c r="D74" s="47" t="s">
        <v>358</v>
      </c>
      <c r="E74" s="52">
        <v>5904</v>
      </c>
      <c r="F74" s="53"/>
      <c r="G74" s="54">
        <f t="shared" ref="G74:G77" si="15">ROUND(E74*F74,2)</f>
        <v>0</v>
      </c>
    </row>
    <row r="75" spans="1:7" ht="15.6">
      <c r="A75" s="47">
        <v>5.7</v>
      </c>
      <c r="B75" s="47"/>
      <c r="C75" s="13" t="s">
        <v>165</v>
      </c>
      <c r="D75" s="47" t="s">
        <v>358</v>
      </c>
      <c r="E75" s="52">
        <v>84</v>
      </c>
      <c r="F75" s="53"/>
      <c r="G75" s="54">
        <f t="shared" si="15"/>
        <v>0</v>
      </c>
    </row>
    <row r="76" spans="1:7" ht="15.6">
      <c r="A76" s="47">
        <v>5.8</v>
      </c>
      <c r="B76" s="47"/>
      <c r="C76" s="13" t="s">
        <v>199</v>
      </c>
      <c r="D76" s="47" t="s">
        <v>358</v>
      </c>
      <c r="E76" s="52">
        <v>1776</v>
      </c>
      <c r="F76" s="53"/>
      <c r="G76" s="54">
        <f t="shared" si="15"/>
        <v>0</v>
      </c>
    </row>
    <row r="77" spans="1:7" ht="15.6">
      <c r="A77" s="47">
        <v>5.9</v>
      </c>
      <c r="B77" s="47"/>
      <c r="C77" s="13" t="s">
        <v>166</v>
      </c>
      <c r="D77" s="47" t="s">
        <v>358</v>
      </c>
      <c r="E77" s="52">
        <v>128</v>
      </c>
      <c r="F77" s="53"/>
      <c r="G77" s="54">
        <f t="shared" si="15"/>
        <v>0</v>
      </c>
    </row>
    <row r="78" spans="1:7" ht="13.2">
      <c r="A78" s="47"/>
      <c r="B78" s="47" t="s">
        <v>180</v>
      </c>
      <c r="C78" s="48" t="s">
        <v>181</v>
      </c>
      <c r="D78" s="49"/>
      <c r="E78" s="49"/>
      <c r="F78" s="50"/>
      <c r="G78" s="55"/>
    </row>
    <row r="79" spans="1:7" ht="26.4">
      <c r="A79" s="58" t="s">
        <v>237</v>
      </c>
      <c r="B79" s="47"/>
      <c r="C79" s="13" t="s">
        <v>182</v>
      </c>
      <c r="D79" s="47" t="s">
        <v>358</v>
      </c>
      <c r="E79" s="52">
        <v>124</v>
      </c>
      <c r="F79" s="53"/>
      <c r="G79" s="54">
        <f t="shared" ref="G79" si="16">ROUND(E79*F79,2)</f>
        <v>0</v>
      </c>
    </row>
    <row r="80" spans="1:7" ht="13.2">
      <c r="A80" s="105" t="s">
        <v>108</v>
      </c>
      <c r="B80" s="105"/>
      <c r="C80" s="105"/>
      <c r="D80" s="105"/>
      <c r="E80" s="105"/>
      <c r="F80" s="105"/>
      <c r="G80" s="54">
        <f>SUM(G67:G79)</f>
        <v>0</v>
      </c>
    </row>
    <row r="81" spans="1:7" ht="13.2">
      <c r="A81" s="42">
        <v>6</v>
      </c>
      <c r="B81" s="42" t="s">
        <v>109</v>
      </c>
      <c r="C81" s="43" t="s">
        <v>110</v>
      </c>
      <c r="D81" s="44"/>
      <c r="E81" s="44"/>
      <c r="F81" s="45"/>
      <c r="G81" s="46"/>
    </row>
    <row r="82" spans="1:7" ht="13.2">
      <c r="A82" s="47"/>
      <c r="B82" s="47" t="s">
        <v>111</v>
      </c>
      <c r="C82" s="48" t="s">
        <v>112</v>
      </c>
      <c r="D82" s="49"/>
      <c r="E82" s="49"/>
      <c r="F82" s="50"/>
      <c r="G82" s="51"/>
    </row>
    <row r="83" spans="1:7" ht="15.6">
      <c r="A83" s="47">
        <v>6.1</v>
      </c>
      <c r="B83" s="47"/>
      <c r="C83" s="13" t="s">
        <v>113</v>
      </c>
      <c r="D83" s="47" t="s">
        <v>358</v>
      </c>
      <c r="E83" s="52">
        <v>2361</v>
      </c>
      <c r="F83" s="53"/>
      <c r="G83" s="54">
        <f t="shared" ref="G83:G84" si="17">ROUND(E83*F83,2)</f>
        <v>0</v>
      </c>
    </row>
    <row r="84" spans="1:7" ht="15.6">
      <c r="A84" s="47">
        <v>6.2</v>
      </c>
      <c r="B84" s="47"/>
      <c r="C84" s="13" t="s">
        <v>238</v>
      </c>
      <c r="D84" s="47" t="s">
        <v>358</v>
      </c>
      <c r="E84" s="52">
        <v>513</v>
      </c>
      <c r="F84" s="53"/>
      <c r="G84" s="54">
        <f t="shared" si="17"/>
        <v>0</v>
      </c>
    </row>
    <row r="85" spans="1:7" ht="13.2">
      <c r="A85" s="47"/>
      <c r="B85" s="47" t="s">
        <v>121</v>
      </c>
      <c r="C85" s="48" t="s">
        <v>122</v>
      </c>
      <c r="D85" s="49"/>
      <c r="E85" s="49"/>
      <c r="F85" s="50"/>
      <c r="G85" s="55"/>
    </row>
    <row r="86" spans="1:7" ht="13.2">
      <c r="A86" s="47">
        <v>6.3</v>
      </c>
      <c r="B86" s="47"/>
      <c r="C86" s="13" t="s">
        <v>239</v>
      </c>
      <c r="D86" s="47" t="s">
        <v>80</v>
      </c>
      <c r="E86" s="52">
        <v>7</v>
      </c>
      <c r="F86" s="53"/>
      <c r="G86" s="54">
        <f t="shared" ref="G86" si="18">ROUND(E86*F86,2)</f>
        <v>0</v>
      </c>
    </row>
    <row r="87" spans="1:7" ht="13.2">
      <c r="A87" s="47"/>
      <c r="B87" s="47" t="s">
        <v>114</v>
      </c>
      <c r="C87" s="48" t="s">
        <v>115</v>
      </c>
      <c r="D87" s="49"/>
      <c r="E87" s="49"/>
      <c r="F87" s="50"/>
      <c r="G87" s="55"/>
    </row>
    <row r="88" spans="1:7" ht="15.6">
      <c r="A88" s="47">
        <v>6.4</v>
      </c>
      <c r="B88" s="47"/>
      <c r="C88" s="13" t="s">
        <v>116</v>
      </c>
      <c r="D88" s="47" t="s">
        <v>357</v>
      </c>
      <c r="E88" s="52">
        <v>97.5</v>
      </c>
      <c r="F88" s="53"/>
      <c r="G88" s="54">
        <f t="shared" ref="G88" si="19">ROUND(E88*F88,2)</f>
        <v>0</v>
      </c>
    </row>
    <row r="89" spans="1:7" ht="13.2">
      <c r="A89" s="101" t="s">
        <v>117</v>
      </c>
      <c r="B89" s="102"/>
      <c r="C89" s="102"/>
      <c r="D89" s="102"/>
      <c r="E89" s="102"/>
      <c r="F89" s="103"/>
      <c r="G89" s="54">
        <f>SUM(G83:G88)</f>
        <v>0</v>
      </c>
    </row>
    <row r="90" spans="1:7" ht="13.2">
      <c r="A90" s="42">
        <v>7</v>
      </c>
      <c r="B90" s="42" t="s">
        <v>171</v>
      </c>
      <c r="C90" s="43" t="s">
        <v>172</v>
      </c>
      <c r="D90" s="44"/>
      <c r="E90" s="44"/>
      <c r="F90" s="45"/>
      <c r="G90" s="46"/>
    </row>
    <row r="91" spans="1:7" ht="13.2">
      <c r="A91" s="47"/>
      <c r="B91" s="47" t="s">
        <v>173</v>
      </c>
      <c r="C91" s="48" t="s">
        <v>174</v>
      </c>
      <c r="D91" s="49"/>
      <c r="E91" s="49"/>
      <c r="F91" s="50"/>
      <c r="G91" s="51"/>
    </row>
    <row r="92" spans="1:7" ht="13.2">
      <c r="A92" s="47">
        <v>7.1</v>
      </c>
      <c r="B92" s="47"/>
      <c r="C92" s="13" t="s">
        <v>240</v>
      </c>
      <c r="D92" s="47" t="s">
        <v>80</v>
      </c>
      <c r="E92" s="52">
        <v>45</v>
      </c>
      <c r="F92" s="53"/>
      <c r="G92" s="54">
        <f t="shared" ref="G92:G95" si="20">ROUND(E92*F92,2)</f>
        <v>0</v>
      </c>
    </row>
    <row r="93" spans="1:7" ht="13.2">
      <c r="A93" s="47">
        <v>7.2</v>
      </c>
      <c r="B93" s="47"/>
      <c r="C93" s="13" t="s">
        <v>241</v>
      </c>
      <c r="D93" s="47" t="s">
        <v>80</v>
      </c>
      <c r="E93" s="52">
        <v>127</v>
      </c>
      <c r="F93" s="53"/>
      <c r="G93" s="54">
        <f t="shared" si="20"/>
        <v>0</v>
      </c>
    </row>
    <row r="94" spans="1:7" ht="13.2">
      <c r="A94" s="47">
        <v>7.3</v>
      </c>
      <c r="B94" s="47"/>
      <c r="C94" s="13" t="s">
        <v>176</v>
      </c>
      <c r="D94" s="47" t="s">
        <v>82</v>
      </c>
      <c r="E94" s="52">
        <v>2</v>
      </c>
      <c r="F94" s="53"/>
      <c r="G94" s="54">
        <f t="shared" si="20"/>
        <v>0</v>
      </c>
    </row>
    <row r="95" spans="1:7" ht="13.2">
      <c r="A95" s="47">
        <v>7.4</v>
      </c>
      <c r="B95" s="47"/>
      <c r="C95" s="13" t="s">
        <v>177</v>
      </c>
      <c r="D95" s="47" t="s">
        <v>82</v>
      </c>
      <c r="E95" s="52">
        <v>2</v>
      </c>
      <c r="F95" s="53"/>
      <c r="G95" s="54">
        <f t="shared" si="20"/>
        <v>0</v>
      </c>
    </row>
    <row r="96" spans="1:7" ht="13.2">
      <c r="A96" s="47"/>
      <c r="B96" s="47" t="s">
        <v>242</v>
      </c>
      <c r="C96" s="48" t="s">
        <v>243</v>
      </c>
      <c r="D96" s="49"/>
      <c r="E96" s="49"/>
      <c r="F96" s="50"/>
      <c r="G96" s="55"/>
    </row>
    <row r="97" spans="1:7" ht="13.2">
      <c r="A97" s="47">
        <v>7.5</v>
      </c>
      <c r="B97" s="47"/>
      <c r="C97" s="13" t="s">
        <v>244</v>
      </c>
      <c r="D97" s="47" t="s">
        <v>80</v>
      </c>
      <c r="E97" s="52">
        <v>80</v>
      </c>
      <c r="F97" s="53"/>
      <c r="G97" s="54">
        <f t="shared" ref="G97" si="21">ROUND(E97*F97,2)</f>
        <v>0</v>
      </c>
    </row>
    <row r="98" spans="1:7" ht="13.2">
      <c r="A98" s="101" t="s">
        <v>178</v>
      </c>
      <c r="B98" s="102"/>
      <c r="C98" s="102"/>
      <c r="D98" s="102"/>
      <c r="E98" s="102"/>
      <c r="F98" s="103"/>
      <c r="G98" s="54">
        <f>SUM(G92:G97)</f>
        <v>0</v>
      </c>
    </row>
    <row r="99" spans="1:7" ht="13.2">
      <c r="A99" s="42">
        <v>8</v>
      </c>
      <c r="B99" s="42" t="s">
        <v>184</v>
      </c>
      <c r="C99" s="43" t="s">
        <v>185</v>
      </c>
      <c r="D99" s="44"/>
      <c r="E99" s="44"/>
      <c r="F99" s="45"/>
      <c r="G99" s="46"/>
    </row>
    <row r="100" spans="1:7" ht="13.2">
      <c r="A100" s="47"/>
      <c r="B100" s="47" t="s">
        <v>186</v>
      </c>
      <c r="C100" s="48" t="s">
        <v>187</v>
      </c>
      <c r="D100" s="49"/>
      <c r="E100" s="49"/>
      <c r="F100" s="50"/>
      <c r="G100" s="51"/>
    </row>
    <row r="101" spans="1:7" ht="13.2">
      <c r="A101" s="47">
        <v>8.1</v>
      </c>
      <c r="B101" s="47"/>
      <c r="C101" s="13" t="s">
        <v>188</v>
      </c>
      <c r="D101" s="47" t="s">
        <v>80</v>
      </c>
      <c r="E101" s="52">
        <v>1717</v>
      </c>
      <c r="F101" s="53"/>
      <c r="G101" s="54">
        <f t="shared" ref="G101" si="22">ROUND(E101*F101,2)</f>
        <v>0</v>
      </c>
    </row>
    <row r="102" spans="1:7" ht="13.2">
      <c r="A102" s="47"/>
      <c r="B102" s="47" t="s">
        <v>245</v>
      </c>
      <c r="C102" s="48" t="s">
        <v>246</v>
      </c>
      <c r="D102" s="49"/>
      <c r="E102" s="49"/>
      <c r="F102" s="50"/>
      <c r="G102" s="55"/>
    </row>
    <row r="103" spans="1:7" ht="13.2">
      <c r="A103" s="47">
        <v>8.1999999999999993</v>
      </c>
      <c r="B103" s="47"/>
      <c r="C103" s="13" t="s">
        <v>188</v>
      </c>
      <c r="D103" s="47" t="s">
        <v>80</v>
      </c>
      <c r="E103" s="52">
        <v>386</v>
      </c>
      <c r="F103" s="53"/>
      <c r="G103" s="54">
        <f t="shared" ref="G103" si="23">ROUND(E103*F103,2)</f>
        <v>0</v>
      </c>
    </row>
    <row r="104" spans="1:7" ht="13.2">
      <c r="A104" s="47"/>
      <c r="B104" s="47" t="s">
        <v>356</v>
      </c>
      <c r="C104" s="48" t="s">
        <v>248</v>
      </c>
      <c r="D104" s="49"/>
      <c r="E104" s="49"/>
      <c r="F104" s="50"/>
      <c r="G104" s="55"/>
    </row>
    <row r="105" spans="1:7" ht="15.6">
      <c r="A105" s="47">
        <v>8.3000000000000007</v>
      </c>
      <c r="B105" s="47"/>
      <c r="C105" s="13" t="s">
        <v>249</v>
      </c>
      <c r="D105" s="47" t="s">
        <v>358</v>
      </c>
      <c r="E105" s="52">
        <v>711</v>
      </c>
      <c r="F105" s="53"/>
      <c r="G105" s="54">
        <f t="shared" ref="G105" si="24">ROUND(E105*F105,2)</f>
        <v>0</v>
      </c>
    </row>
    <row r="106" spans="1:7" ht="13.2">
      <c r="A106" s="47"/>
      <c r="B106" s="47" t="s">
        <v>201</v>
      </c>
      <c r="C106" s="48" t="s">
        <v>202</v>
      </c>
      <c r="D106" s="49"/>
      <c r="E106" s="49"/>
      <c r="F106" s="50"/>
      <c r="G106" s="55"/>
    </row>
    <row r="107" spans="1:7" ht="15.6">
      <c r="A107" s="47">
        <v>8.4</v>
      </c>
      <c r="B107" s="47"/>
      <c r="C107" s="13" t="s">
        <v>203</v>
      </c>
      <c r="D107" s="47" t="s">
        <v>358</v>
      </c>
      <c r="E107" s="52">
        <v>392</v>
      </c>
      <c r="F107" s="53"/>
      <c r="G107" s="54">
        <f t="shared" ref="G107" si="25">ROUND(E107*F107,2)</f>
        <v>0</v>
      </c>
    </row>
    <row r="108" spans="1:7" ht="13.2">
      <c r="A108" s="47"/>
      <c r="B108" s="47" t="s">
        <v>189</v>
      </c>
      <c r="C108" s="48" t="s">
        <v>190</v>
      </c>
      <c r="D108" s="49"/>
      <c r="E108" s="49"/>
      <c r="F108" s="50"/>
      <c r="G108" s="55"/>
    </row>
    <row r="109" spans="1:7" ht="13.2">
      <c r="A109" s="47">
        <v>8.5</v>
      </c>
      <c r="B109" s="47"/>
      <c r="C109" s="13" t="s">
        <v>191</v>
      </c>
      <c r="D109" s="47" t="s">
        <v>80</v>
      </c>
      <c r="E109" s="52">
        <v>1435</v>
      </c>
      <c r="F109" s="53"/>
      <c r="G109" s="54">
        <f t="shared" ref="G109" si="26">ROUND(E109*F109,2)</f>
        <v>0</v>
      </c>
    </row>
    <row r="110" spans="1:7" ht="13.2">
      <c r="A110" s="101" t="s">
        <v>192</v>
      </c>
      <c r="B110" s="102"/>
      <c r="C110" s="102"/>
      <c r="D110" s="102"/>
      <c r="E110" s="102"/>
      <c r="F110" s="103"/>
      <c r="G110" s="54">
        <f>SUM(G101:G109)</f>
        <v>0</v>
      </c>
    </row>
    <row r="111" spans="1:7">
      <c r="A111" s="95" t="s">
        <v>30</v>
      </c>
      <c r="B111" s="96"/>
      <c r="C111" s="96"/>
      <c r="D111" s="96"/>
      <c r="E111" s="96"/>
      <c r="F111" s="104"/>
      <c r="G111" s="54">
        <f>G26+G35+G39+G64+G80+G89+G98+G110</f>
        <v>0</v>
      </c>
    </row>
    <row r="112" spans="1:7" s="36" customFormat="1" ht="13.2">
      <c r="A112" s="37"/>
      <c r="B112" s="56"/>
      <c r="C112" s="56"/>
      <c r="D112" s="37"/>
      <c r="E112" s="37"/>
      <c r="F112" s="57"/>
      <c r="G112" s="57"/>
    </row>
    <row r="113" spans="1:7" s="36" customFormat="1" ht="13.2">
      <c r="A113" s="37"/>
      <c r="B113" s="56"/>
      <c r="C113" s="56"/>
      <c r="D113" s="37"/>
      <c r="E113" s="37"/>
      <c r="F113" s="57"/>
      <c r="G113" s="57"/>
    </row>
    <row r="114" spans="1:7" s="36" customFormat="1" ht="13.2">
      <c r="A114" s="37"/>
      <c r="B114" s="56"/>
      <c r="C114" s="56"/>
      <c r="D114" s="37"/>
      <c r="E114" s="37"/>
      <c r="F114" s="57"/>
      <c r="G114" s="57"/>
    </row>
    <row r="115" spans="1:7" s="36" customFormat="1" ht="13.2">
      <c r="A115" s="37"/>
      <c r="B115" s="56"/>
      <c r="C115" s="56"/>
      <c r="D115" s="37"/>
      <c r="E115" s="37"/>
      <c r="F115" s="57"/>
      <c r="G115" s="57"/>
    </row>
    <row r="116" spans="1:7" s="36" customFormat="1" ht="13.2">
      <c r="A116" s="37"/>
      <c r="B116" s="56"/>
      <c r="C116" s="56"/>
      <c r="D116" s="37"/>
      <c r="E116" s="37"/>
      <c r="F116" s="57"/>
      <c r="G116" s="57"/>
    </row>
    <row r="117" spans="1:7" s="36" customFormat="1" ht="13.2">
      <c r="A117" s="37"/>
      <c r="B117" s="56"/>
      <c r="C117" s="56"/>
      <c r="D117" s="37"/>
      <c r="E117" s="37"/>
      <c r="F117" s="57"/>
      <c r="G117" s="57"/>
    </row>
    <row r="118" spans="1:7" s="36" customFormat="1" ht="13.2">
      <c r="A118" s="37"/>
      <c r="B118" s="56"/>
      <c r="C118" s="56"/>
      <c r="D118" s="37"/>
      <c r="E118" s="37"/>
      <c r="F118" s="57"/>
      <c r="G118" s="57"/>
    </row>
    <row r="119" spans="1:7" s="36" customFormat="1" ht="13.2">
      <c r="A119" s="37"/>
      <c r="B119" s="56"/>
      <c r="C119" s="56"/>
      <c r="D119" s="37"/>
      <c r="E119" s="37"/>
      <c r="F119" s="57"/>
      <c r="G119" s="57"/>
    </row>
    <row r="120" spans="1:7" s="36" customFormat="1" ht="13.2">
      <c r="A120" s="37"/>
      <c r="B120" s="56"/>
      <c r="C120" s="56"/>
      <c r="D120" s="37"/>
      <c r="E120" s="37"/>
      <c r="F120" s="57"/>
      <c r="G120" s="57"/>
    </row>
    <row r="121" spans="1:7" s="36" customFormat="1" ht="13.2">
      <c r="A121" s="37"/>
      <c r="B121" s="56"/>
      <c r="C121" s="56"/>
      <c r="D121" s="37"/>
      <c r="E121" s="37"/>
      <c r="F121" s="57"/>
      <c r="G121" s="57"/>
    </row>
    <row r="122" spans="1:7" s="36" customFormat="1" ht="13.2">
      <c r="A122" s="37"/>
      <c r="B122" s="56"/>
      <c r="C122" s="56"/>
      <c r="D122" s="37"/>
      <c r="E122" s="37"/>
      <c r="F122" s="57"/>
      <c r="G122" s="57"/>
    </row>
    <row r="123" spans="1:7" s="36" customFormat="1" ht="13.2">
      <c r="A123" s="37"/>
      <c r="B123" s="56"/>
      <c r="C123" s="56"/>
      <c r="D123" s="37"/>
      <c r="E123" s="37"/>
      <c r="F123" s="57"/>
      <c r="G123" s="57"/>
    </row>
    <row r="124" spans="1:7" s="36" customFormat="1" ht="13.2">
      <c r="A124" s="37"/>
      <c r="B124" s="56"/>
      <c r="C124" s="56"/>
      <c r="D124" s="37"/>
      <c r="E124" s="37"/>
      <c r="F124" s="57"/>
      <c r="G124" s="57"/>
    </row>
    <row r="125" spans="1:7" s="36" customFormat="1" ht="13.2">
      <c r="A125" s="37"/>
      <c r="B125" s="56"/>
      <c r="C125" s="56"/>
      <c r="D125" s="37"/>
      <c r="E125" s="37"/>
      <c r="F125" s="57"/>
      <c r="G125" s="57"/>
    </row>
    <row r="126" spans="1:7" s="36" customFormat="1" ht="13.2">
      <c r="A126" s="37"/>
      <c r="B126" s="56"/>
      <c r="C126" s="56"/>
      <c r="D126" s="37"/>
      <c r="E126" s="37"/>
      <c r="F126" s="57"/>
      <c r="G126" s="57"/>
    </row>
    <row r="127" spans="1:7" s="36" customFormat="1" ht="13.2">
      <c r="A127" s="37"/>
      <c r="B127" s="56"/>
      <c r="C127" s="56"/>
      <c r="D127" s="37"/>
      <c r="E127" s="37"/>
      <c r="F127" s="57"/>
      <c r="G127" s="57"/>
    </row>
    <row r="128" spans="1:7" s="36" customFormat="1" ht="13.2">
      <c r="A128" s="37"/>
      <c r="B128" s="56"/>
      <c r="C128" s="56"/>
      <c r="D128" s="37"/>
      <c r="E128" s="37"/>
      <c r="F128" s="57"/>
      <c r="G128" s="57"/>
    </row>
    <row r="129" spans="1:7" s="36" customFormat="1" ht="13.2">
      <c r="A129" s="37"/>
      <c r="B129" s="56"/>
      <c r="C129" s="56"/>
      <c r="D129" s="37"/>
      <c r="E129" s="37"/>
      <c r="F129" s="57"/>
      <c r="G129" s="57"/>
    </row>
    <row r="130" spans="1:7" s="36" customFormat="1" ht="13.2">
      <c r="A130" s="37"/>
      <c r="B130" s="56"/>
      <c r="C130" s="56"/>
      <c r="D130" s="37"/>
      <c r="E130" s="37"/>
      <c r="F130" s="57"/>
      <c r="G130" s="57"/>
    </row>
    <row r="131" spans="1:7" s="36" customFormat="1" ht="13.2">
      <c r="A131" s="37"/>
      <c r="B131" s="56"/>
      <c r="C131" s="56"/>
      <c r="D131" s="37"/>
      <c r="E131" s="37"/>
      <c r="F131" s="57"/>
      <c r="G131" s="57"/>
    </row>
    <row r="132" spans="1:7" s="36" customFormat="1" ht="13.2">
      <c r="A132" s="37"/>
      <c r="B132" s="56"/>
      <c r="C132" s="56"/>
      <c r="D132" s="37"/>
      <c r="E132" s="37"/>
      <c r="F132" s="57"/>
      <c r="G132" s="57"/>
    </row>
    <row r="133" spans="1:7" s="36" customFormat="1" ht="13.2">
      <c r="A133" s="37"/>
      <c r="B133" s="56"/>
      <c r="C133" s="56"/>
      <c r="D133" s="37"/>
      <c r="E133" s="37"/>
      <c r="F133" s="57"/>
      <c r="G133" s="57"/>
    </row>
    <row r="134" spans="1:7" s="36" customFormat="1" ht="13.2">
      <c r="A134" s="37"/>
      <c r="B134" s="56"/>
      <c r="C134" s="56"/>
      <c r="D134" s="37"/>
      <c r="E134" s="37"/>
      <c r="F134" s="57"/>
      <c r="G134" s="57"/>
    </row>
    <row r="135" spans="1:7" s="36" customFormat="1" ht="13.2">
      <c r="A135" s="37"/>
      <c r="B135" s="56"/>
      <c r="C135" s="56"/>
      <c r="D135" s="37"/>
      <c r="E135" s="37"/>
      <c r="F135" s="57"/>
      <c r="G135" s="57"/>
    </row>
    <row r="136" spans="1:7" s="36" customFormat="1" ht="13.2">
      <c r="A136" s="37"/>
      <c r="B136" s="56"/>
      <c r="C136" s="56"/>
      <c r="D136" s="37"/>
      <c r="E136" s="37"/>
      <c r="F136" s="57"/>
      <c r="G136" s="57"/>
    </row>
    <row r="137" spans="1:7" s="36" customFormat="1" ht="13.2">
      <c r="A137" s="37"/>
      <c r="B137" s="56"/>
      <c r="C137" s="56"/>
      <c r="D137" s="37"/>
      <c r="E137" s="37"/>
      <c r="F137" s="57"/>
      <c r="G137" s="57"/>
    </row>
    <row r="138" spans="1:7" s="36" customFormat="1" ht="13.2">
      <c r="A138" s="37"/>
      <c r="B138" s="56"/>
      <c r="C138" s="56"/>
      <c r="D138" s="37"/>
      <c r="E138" s="37"/>
      <c r="F138" s="57"/>
      <c r="G138" s="57"/>
    </row>
    <row r="139" spans="1:7" s="36" customFormat="1" ht="43.5" customHeight="1">
      <c r="A139" s="37"/>
      <c r="B139" s="56"/>
      <c r="C139" s="56"/>
      <c r="D139" s="56"/>
      <c r="E139" s="56"/>
      <c r="F139" s="57"/>
      <c r="G139" s="57"/>
    </row>
    <row r="140" spans="1:7" s="36" customFormat="1" ht="13.2">
      <c r="A140" s="37"/>
      <c r="B140" s="56"/>
      <c r="C140" s="56"/>
      <c r="D140" s="56"/>
      <c r="E140" s="56"/>
      <c r="F140" s="57"/>
      <c r="G140" s="57"/>
    </row>
    <row r="141" spans="1:7" s="36" customFormat="1" ht="13.2">
      <c r="A141" s="37"/>
      <c r="B141" s="56"/>
      <c r="C141" s="56"/>
      <c r="D141" s="56"/>
      <c r="E141" s="56"/>
      <c r="F141" s="57"/>
      <c r="G141" s="57"/>
    </row>
    <row r="142" spans="1:7" s="36" customFormat="1" ht="13.2">
      <c r="A142" s="37"/>
      <c r="B142" s="56"/>
      <c r="C142" s="56"/>
      <c r="D142" s="56"/>
      <c r="E142" s="56"/>
      <c r="F142" s="57"/>
      <c r="G142" s="57"/>
    </row>
    <row r="143" spans="1:7" s="36" customFormat="1" ht="13.2">
      <c r="A143" s="37"/>
      <c r="B143" s="56"/>
      <c r="C143" s="56"/>
      <c r="D143" s="56"/>
      <c r="E143" s="56"/>
      <c r="F143" s="57"/>
      <c r="G143" s="57"/>
    </row>
    <row r="144" spans="1:7" s="36" customFormat="1" ht="13.2">
      <c r="A144" s="37"/>
      <c r="B144" s="56"/>
      <c r="C144" s="56"/>
      <c r="D144" s="56"/>
      <c r="E144" s="56"/>
      <c r="F144" s="57"/>
      <c r="G144" s="57"/>
    </row>
    <row r="145" spans="1:7" s="36" customFormat="1" ht="13.2">
      <c r="A145" s="37"/>
      <c r="B145" s="56"/>
      <c r="C145" s="56"/>
      <c r="D145" s="56"/>
      <c r="E145" s="56"/>
      <c r="F145" s="57"/>
      <c r="G145" s="57"/>
    </row>
    <row r="146" spans="1:7" s="36" customFormat="1" ht="13.2">
      <c r="A146" s="37"/>
      <c r="B146" s="56"/>
      <c r="C146" s="56"/>
      <c r="D146" s="56"/>
      <c r="E146" s="56"/>
      <c r="F146" s="57"/>
      <c r="G146" s="57"/>
    </row>
    <row r="147" spans="1:7" s="36" customFormat="1" ht="13.2">
      <c r="A147" s="37"/>
      <c r="B147" s="56"/>
      <c r="C147" s="56"/>
      <c r="D147" s="56"/>
      <c r="E147" s="56"/>
      <c r="F147" s="57"/>
      <c r="G147" s="57"/>
    </row>
    <row r="148" spans="1:7" s="36" customFormat="1" ht="13.2">
      <c r="A148" s="37"/>
      <c r="B148" s="56"/>
      <c r="C148" s="56"/>
      <c r="D148" s="56"/>
      <c r="E148" s="56"/>
      <c r="F148" s="57"/>
      <c r="G148" s="57"/>
    </row>
    <row r="149" spans="1:7" s="36" customFormat="1" ht="13.2">
      <c r="A149" s="37"/>
      <c r="B149" s="56"/>
      <c r="C149" s="56"/>
      <c r="D149" s="56"/>
      <c r="E149" s="56"/>
      <c r="F149" s="57"/>
      <c r="G149" s="57"/>
    </row>
    <row r="150" spans="1:7" s="36" customFormat="1" ht="13.2">
      <c r="A150" s="37"/>
      <c r="B150" s="56"/>
      <c r="C150" s="56"/>
      <c r="D150" s="56"/>
      <c r="E150" s="56"/>
      <c r="F150" s="57"/>
      <c r="G150" s="57"/>
    </row>
    <row r="151" spans="1:7" s="36" customFormat="1" ht="13.2">
      <c r="A151" s="37"/>
      <c r="B151" s="56"/>
      <c r="C151" s="56"/>
      <c r="D151" s="56"/>
      <c r="E151" s="56"/>
      <c r="F151" s="57"/>
      <c r="G151" s="57"/>
    </row>
    <row r="152" spans="1:7" s="36" customFormat="1" ht="13.2">
      <c r="A152" s="37"/>
      <c r="B152" s="56"/>
      <c r="C152" s="56"/>
      <c r="D152" s="56"/>
      <c r="E152" s="56"/>
      <c r="F152" s="57"/>
      <c r="G152" s="57"/>
    </row>
    <row r="153" spans="1:7" s="36" customFormat="1" ht="13.2">
      <c r="A153" s="37"/>
      <c r="B153" s="56"/>
      <c r="C153" s="56"/>
      <c r="D153" s="56"/>
      <c r="E153" s="56"/>
      <c r="F153" s="57"/>
      <c r="G153" s="57"/>
    </row>
    <row r="154" spans="1:7" s="36" customFormat="1" ht="13.2">
      <c r="A154" s="37"/>
      <c r="B154" s="56"/>
      <c r="C154" s="56"/>
      <c r="D154" s="56"/>
      <c r="E154" s="56"/>
      <c r="F154" s="57"/>
      <c r="G154" s="57"/>
    </row>
    <row r="155" spans="1:7" s="36" customFormat="1" ht="13.2">
      <c r="A155" s="37"/>
      <c r="B155" s="56"/>
      <c r="C155" s="56"/>
      <c r="D155" s="56"/>
      <c r="E155" s="56"/>
      <c r="F155" s="57"/>
      <c r="G155" s="57"/>
    </row>
  </sheetData>
  <mergeCells count="14">
    <mergeCell ref="A35:F35"/>
    <mergeCell ref="A26:F26"/>
    <mergeCell ref="A111:F111"/>
    <mergeCell ref="A39:F39"/>
    <mergeCell ref="A64:F64"/>
    <mergeCell ref="A80:F80"/>
    <mergeCell ref="A89:F89"/>
    <mergeCell ref="A98:F98"/>
    <mergeCell ref="A110:F110"/>
    <mergeCell ref="A5:G5"/>
    <mergeCell ref="A6:G6"/>
    <mergeCell ref="A7:G7"/>
    <mergeCell ref="A8:G8"/>
    <mergeCell ref="A9:G9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>
    <oddFooter>&amp;C
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59"/>
  <sheetViews>
    <sheetView view="pageBreakPreview" zoomScale="70" zoomScaleNormal="100" zoomScaleSheetLayoutView="70" workbookViewId="0">
      <pane xSplit="7" ySplit="10" topLeftCell="H45" activePane="bottomRight" state="frozen"/>
      <selection activeCell="F1" sqref="F1:F4"/>
      <selection pane="topRight" activeCell="F1" sqref="F1:F4"/>
      <selection pane="bottomLeft" activeCell="F1" sqref="F1:F4"/>
      <selection pane="bottomRight" activeCell="F52" sqref="F52:F57"/>
    </sheetView>
  </sheetViews>
  <sheetFormatPr defaultColWidth="9.21875" defaultRowHeight="11.4"/>
  <cols>
    <col min="1" max="1" width="6.77734375" style="4" customWidth="1"/>
    <col min="2" max="2" width="12.77734375" style="4" customWidth="1"/>
    <col min="3" max="3" width="70.77734375" style="5" customWidth="1"/>
    <col min="4" max="4" width="10.77734375" style="6" customWidth="1"/>
    <col min="5" max="5" width="10.77734375" style="7" customWidth="1"/>
    <col min="6" max="6" width="10.77734375" style="25" customWidth="1"/>
    <col min="7" max="7" width="12.77734375" style="25" customWidth="1"/>
    <col min="8" max="16384" width="9.21875" style="38"/>
  </cols>
  <sheetData>
    <row r="1" spans="1:7" ht="13.8">
      <c r="F1" s="76"/>
      <c r="G1" s="77"/>
    </row>
    <row r="2" spans="1:7" ht="13.8">
      <c r="F2" s="78"/>
      <c r="G2" s="79"/>
    </row>
    <row r="3" spans="1:7" ht="13.8">
      <c r="F3" s="80"/>
      <c r="G3" s="77"/>
    </row>
    <row r="4" spans="1:7" ht="13.8">
      <c r="F4" s="80"/>
      <c r="G4" s="81"/>
    </row>
    <row r="5" spans="1:7" ht="7.5" customHeight="1">
      <c r="A5" s="88"/>
      <c r="B5" s="88"/>
      <c r="C5" s="88"/>
      <c r="D5" s="88"/>
      <c r="E5" s="88"/>
      <c r="F5" s="88"/>
      <c r="G5" s="88"/>
    </row>
    <row r="6" spans="1:7" ht="23.25" customHeight="1">
      <c r="A6" s="91" t="s">
        <v>9</v>
      </c>
      <c r="B6" s="92"/>
      <c r="C6" s="92"/>
      <c r="D6" s="92"/>
      <c r="E6" s="92"/>
      <c r="F6" s="92"/>
      <c r="G6" s="92"/>
    </row>
    <row r="7" spans="1:7" ht="30.75" customHeight="1">
      <c r="A7" s="93" t="s">
        <v>8</v>
      </c>
      <c r="B7" s="93"/>
      <c r="C7" s="93"/>
      <c r="D7" s="93"/>
      <c r="E7" s="93"/>
      <c r="F7" s="93"/>
      <c r="G7" s="93"/>
    </row>
    <row r="8" spans="1:7" ht="17.25" customHeight="1">
      <c r="A8" s="94" t="s">
        <v>10</v>
      </c>
      <c r="B8" s="94"/>
      <c r="C8" s="94"/>
      <c r="D8" s="94"/>
      <c r="E8" s="94"/>
      <c r="F8" s="94"/>
      <c r="G8" s="94"/>
    </row>
    <row r="9" spans="1:7" s="36" customFormat="1" ht="97.5" customHeight="1">
      <c r="A9" s="89" t="s">
        <v>12</v>
      </c>
      <c r="B9" s="90"/>
      <c r="C9" s="90"/>
      <c r="D9" s="90"/>
      <c r="E9" s="90"/>
      <c r="F9" s="90"/>
      <c r="G9" s="90"/>
    </row>
    <row r="10" spans="1:7" ht="26.4" customHeight="1">
      <c r="A10" s="1" t="s">
        <v>0</v>
      </c>
      <c r="B10" s="2" t="s">
        <v>2</v>
      </c>
      <c r="C10" s="3" t="s">
        <v>3</v>
      </c>
      <c r="D10" s="9" t="s">
        <v>4</v>
      </c>
      <c r="E10" s="3" t="s">
        <v>1</v>
      </c>
      <c r="F10" s="3" t="s">
        <v>5</v>
      </c>
      <c r="G10" s="29" t="s">
        <v>6</v>
      </c>
    </row>
    <row r="11" spans="1:7" s="39" customFormat="1" ht="13.2">
      <c r="A11" s="14">
        <v>1</v>
      </c>
      <c r="B11" s="15">
        <v>2</v>
      </c>
      <c r="C11" s="17">
        <v>3</v>
      </c>
      <c r="D11" s="17">
        <v>4</v>
      </c>
      <c r="E11" s="17">
        <v>5</v>
      </c>
      <c r="F11" s="17">
        <v>6</v>
      </c>
      <c r="G11" s="30">
        <v>7</v>
      </c>
    </row>
    <row r="12" spans="1:7" ht="13.2">
      <c r="A12" s="10"/>
      <c r="B12" s="40"/>
      <c r="C12" s="40" t="s">
        <v>31</v>
      </c>
      <c r="D12" s="10"/>
      <c r="E12" s="10"/>
      <c r="F12" s="34"/>
      <c r="G12" s="34"/>
    </row>
    <row r="13" spans="1:7" s="5" customFormat="1" ht="13.2">
      <c r="A13" s="42">
        <v>1</v>
      </c>
      <c r="B13" s="42" t="s">
        <v>54</v>
      </c>
      <c r="C13" s="43" t="s">
        <v>55</v>
      </c>
      <c r="D13" s="44"/>
      <c r="E13" s="44"/>
      <c r="F13" s="45"/>
      <c r="G13" s="46"/>
    </row>
    <row r="14" spans="1:7" ht="13.2">
      <c r="A14" s="47"/>
      <c r="B14" s="47" t="s">
        <v>56</v>
      </c>
      <c r="C14" s="48" t="s">
        <v>57</v>
      </c>
      <c r="D14" s="49"/>
      <c r="E14" s="49"/>
      <c r="F14" s="50"/>
      <c r="G14" s="55"/>
    </row>
    <row r="15" spans="1:7" ht="15.6">
      <c r="A15" s="47">
        <v>1.2</v>
      </c>
      <c r="B15" s="47"/>
      <c r="C15" s="13" t="s">
        <v>58</v>
      </c>
      <c r="D15" s="47" t="s">
        <v>357</v>
      </c>
      <c r="E15" s="52">
        <v>163</v>
      </c>
      <c r="F15" s="53"/>
      <c r="G15" s="54">
        <f t="shared" ref="G15:G16" si="0">ROUND(E15*F15,2)</f>
        <v>0</v>
      </c>
    </row>
    <row r="16" spans="1:7" ht="15.6">
      <c r="A16" s="47">
        <v>1.3</v>
      </c>
      <c r="B16" s="47"/>
      <c r="C16" s="13" t="s">
        <v>59</v>
      </c>
      <c r="D16" s="47" t="s">
        <v>357</v>
      </c>
      <c r="E16" s="52">
        <v>276</v>
      </c>
      <c r="F16" s="53"/>
      <c r="G16" s="54">
        <f t="shared" si="0"/>
        <v>0</v>
      </c>
    </row>
    <row r="17" spans="1:7" ht="13.2">
      <c r="A17" s="47"/>
      <c r="B17" s="47" t="s">
        <v>60</v>
      </c>
      <c r="C17" s="48" t="s">
        <v>61</v>
      </c>
      <c r="D17" s="49"/>
      <c r="E17" s="49"/>
      <c r="F17" s="50"/>
      <c r="G17" s="55"/>
    </row>
    <row r="18" spans="1:7" ht="26.4">
      <c r="A18" s="47">
        <v>1.4</v>
      </c>
      <c r="B18" s="47"/>
      <c r="C18" s="13" t="s">
        <v>62</v>
      </c>
      <c r="D18" s="47" t="s">
        <v>358</v>
      </c>
      <c r="E18" s="52">
        <v>1693</v>
      </c>
      <c r="F18" s="53"/>
      <c r="G18" s="54">
        <f t="shared" ref="G18:G20" si="1">ROUND(E18*F18,2)</f>
        <v>0</v>
      </c>
    </row>
    <row r="19" spans="1:7" ht="13.2">
      <c r="A19" s="47">
        <v>1.5</v>
      </c>
      <c r="B19" s="47"/>
      <c r="C19" s="13" t="s">
        <v>206</v>
      </c>
      <c r="D19" s="47" t="s">
        <v>80</v>
      </c>
      <c r="E19" s="52">
        <v>12</v>
      </c>
      <c r="F19" s="53"/>
      <c r="G19" s="54">
        <f t="shared" si="1"/>
        <v>0</v>
      </c>
    </row>
    <row r="20" spans="1:7" ht="26.4">
      <c r="A20" s="47">
        <v>1.6</v>
      </c>
      <c r="B20" s="47"/>
      <c r="C20" s="13" t="s">
        <v>125</v>
      </c>
      <c r="D20" s="47" t="s">
        <v>80</v>
      </c>
      <c r="E20" s="52">
        <v>15</v>
      </c>
      <c r="F20" s="53"/>
      <c r="G20" s="54">
        <f t="shared" si="1"/>
        <v>0</v>
      </c>
    </row>
    <row r="21" spans="1:7" ht="13.2">
      <c r="A21" s="105" t="s">
        <v>63</v>
      </c>
      <c r="B21" s="105"/>
      <c r="C21" s="105"/>
      <c r="D21" s="105"/>
      <c r="E21" s="105"/>
      <c r="F21" s="105"/>
      <c r="G21" s="54">
        <f>SUM(G14:G20)</f>
        <v>0</v>
      </c>
    </row>
    <row r="22" spans="1:7" ht="13.2">
      <c r="A22" s="42">
        <v>2</v>
      </c>
      <c r="B22" s="42" t="s">
        <v>64</v>
      </c>
      <c r="C22" s="43" t="s">
        <v>65</v>
      </c>
      <c r="D22" s="44"/>
      <c r="E22" s="44"/>
      <c r="F22" s="45"/>
      <c r="G22" s="46"/>
    </row>
    <row r="23" spans="1:7" ht="13.2">
      <c r="A23" s="47"/>
      <c r="B23" s="47" t="s">
        <v>66</v>
      </c>
      <c r="C23" s="48" t="s">
        <v>67</v>
      </c>
      <c r="D23" s="49"/>
      <c r="E23" s="49"/>
      <c r="F23" s="50"/>
      <c r="G23" s="51"/>
    </row>
    <row r="24" spans="1:7" ht="15.6">
      <c r="A24" s="47">
        <v>2.1</v>
      </c>
      <c r="B24" s="47"/>
      <c r="C24" s="13" t="s">
        <v>68</v>
      </c>
      <c r="D24" s="47" t="s">
        <v>357</v>
      </c>
      <c r="E24" s="52">
        <v>336</v>
      </c>
      <c r="F24" s="53"/>
      <c r="G24" s="54">
        <f t="shared" ref="G24:G26" si="2">ROUND(E24*F24,2)</f>
        <v>0</v>
      </c>
    </row>
    <row r="25" spans="1:7" ht="15.6">
      <c r="A25" s="47">
        <v>2.2000000000000002</v>
      </c>
      <c r="B25" s="47"/>
      <c r="C25" s="13" t="s">
        <v>69</v>
      </c>
      <c r="D25" s="47" t="s">
        <v>357</v>
      </c>
      <c r="E25" s="52">
        <v>1241</v>
      </c>
      <c r="F25" s="53"/>
      <c r="G25" s="54">
        <f t="shared" si="2"/>
        <v>0</v>
      </c>
    </row>
    <row r="26" spans="1:7" ht="26.4">
      <c r="A26" s="47">
        <v>2.2999999999999998</v>
      </c>
      <c r="B26" s="47"/>
      <c r="C26" s="13" t="s">
        <v>70</v>
      </c>
      <c r="D26" s="47" t="s">
        <v>357</v>
      </c>
      <c r="E26" s="52">
        <v>83</v>
      </c>
      <c r="F26" s="53"/>
      <c r="G26" s="54">
        <f t="shared" si="2"/>
        <v>0</v>
      </c>
    </row>
    <row r="27" spans="1:7" ht="13.2">
      <c r="A27" s="47"/>
      <c r="B27" s="47" t="s">
        <v>71</v>
      </c>
      <c r="C27" s="48" t="s">
        <v>72</v>
      </c>
      <c r="D27" s="49"/>
      <c r="E27" s="49"/>
      <c r="F27" s="50"/>
      <c r="G27" s="55"/>
    </row>
    <row r="28" spans="1:7" ht="15.6">
      <c r="A28" s="47">
        <v>2.4</v>
      </c>
      <c r="B28" s="47"/>
      <c r="C28" s="13" t="s">
        <v>73</v>
      </c>
      <c r="D28" s="47" t="s">
        <v>357</v>
      </c>
      <c r="E28" s="52">
        <v>336</v>
      </c>
      <c r="F28" s="53"/>
      <c r="G28" s="54">
        <f t="shared" ref="G28" si="3">ROUND(E28*F28,2)</f>
        <v>0</v>
      </c>
    </row>
    <row r="29" spans="1:7" ht="13.2">
      <c r="A29" s="105" t="s">
        <v>74</v>
      </c>
      <c r="B29" s="105"/>
      <c r="C29" s="105"/>
      <c r="D29" s="105"/>
      <c r="E29" s="105"/>
      <c r="F29" s="105"/>
      <c r="G29" s="54">
        <f>SUM(G24:G28)</f>
        <v>0</v>
      </c>
    </row>
    <row r="30" spans="1:7" ht="13.2">
      <c r="A30" s="42">
        <v>3</v>
      </c>
      <c r="B30" s="42" t="s">
        <v>84</v>
      </c>
      <c r="C30" s="43" t="s">
        <v>85</v>
      </c>
      <c r="D30" s="44"/>
      <c r="E30" s="44"/>
      <c r="F30" s="45"/>
      <c r="G30" s="46"/>
    </row>
    <row r="31" spans="1:7" ht="13.2">
      <c r="A31" s="47"/>
      <c r="B31" s="47" t="s">
        <v>86</v>
      </c>
      <c r="C31" s="48" t="s">
        <v>87</v>
      </c>
      <c r="D31" s="49"/>
      <c r="E31" s="49"/>
      <c r="F31" s="50"/>
      <c r="G31" s="51"/>
    </row>
    <row r="32" spans="1:7" ht="15.6">
      <c r="A32" s="47">
        <v>3.1</v>
      </c>
      <c r="B32" s="47"/>
      <c r="C32" s="13" t="s">
        <v>88</v>
      </c>
      <c r="D32" s="47" t="s">
        <v>358</v>
      </c>
      <c r="E32" s="52">
        <v>2429</v>
      </c>
      <c r="F32" s="53"/>
      <c r="G32" s="54">
        <f t="shared" ref="G32" si="4">ROUND(E32*F32,2)</f>
        <v>0</v>
      </c>
    </row>
    <row r="33" spans="1:7" ht="13.2">
      <c r="A33" s="47"/>
      <c r="B33" s="47" t="s">
        <v>89</v>
      </c>
      <c r="C33" s="48" t="s">
        <v>90</v>
      </c>
      <c r="D33" s="49"/>
      <c r="E33" s="49"/>
      <c r="F33" s="50"/>
      <c r="G33" s="55"/>
    </row>
    <row r="34" spans="1:7" ht="15.6">
      <c r="A34" s="47">
        <v>3.2</v>
      </c>
      <c r="B34" s="47"/>
      <c r="C34" s="13" t="s">
        <v>91</v>
      </c>
      <c r="D34" s="47" t="s">
        <v>358</v>
      </c>
      <c r="E34" s="52">
        <v>2314</v>
      </c>
      <c r="F34" s="53"/>
      <c r="G34" s="54">
        <f t="shared" ref="G34:G35" si="5">ROUND(E34*F34,2)</f>
        <v>0</v>
      </c>
    </row>
    <row r="35" spans="1:7" ht="15.6">
      <c r="A35" s="47">
        <v>3.3</v>
      </c>
      <c r="B35" s="47"/>
      <c r="C35" s="13" t="s">
        <v>92</v>
      </c>
      <c r="D35" s="47" t="s">
        <v>358</v>
      </c>
      <c r="E35" s="52">
        <v>2063</v>
      </c>
      <c r="F35" s="53"/>
      <c r="G35" s="54">
        <f t="shared" si="5"/>
        <v>0</v>
      </c>
    </row>
    <row r="36" spans="1:7" ht="13.2">
      <c r="A36" s="47"/>
      <c r="B36" s="47" t="s">
        <v>93</v>
      </c>
      <c r="C36" s="48" t="s">
        <v>94</v>
      </c>
      <c r="D36" s="49"/>
      <c r="E36" s="49"/>
      <c r="F36" s="50"/>
      <c r="G36" s="55"/>
    </row>
    <row r="37" spans="1:7" ht="21" customHeight="1">
      <c r="A37" s="47">
        <v>3.4</v>
      </c>
      <c r="B37" s="47"/>
      <c r="C37" s="13" t="s">
        <v>160</v>
      </c>
      <c r="D37" s="47" t="s">
        <v>358</v>
      </c>
      <c r="E37" s="52">
        <v>2177</v>
      </c>
      <c r="F37" s="53"/>
      <c r="G37" s="54">
        <f t="shared" ref="G37:G38" si="6">ROUND(E37*F37,2)</f>
        <v>0</v>
      </c>
    </row>
    <row r="38" spans="1:7" ht="26.4">
      <c r="A38" s="47">
        <v>3.5</v>
      </c>
      <c r="B38" s="47"/>
      <c r="C38" s="13" t="s">
        <v>161</v>
      </c>
      <c r="D38" s="47" t="s">
        <v>358</v>
      </c>
      <c r="E38" s="52">
        <v>137</v>
      </c>
      <c r="F38" s="53"/>
      <c r="G38" s="54">
        <f t="shared" si="6"/>
        <v>0</v>
      </c>
    </row>
    <row r="39" spans="1:7" ht="26.4">
      <c r="A39" s="47"/>
      <c r="B39" s="47" t="s">
        <v>96</v>
      </c>
      <c r="C39" s="48" t="s">
        <v>97</v>
      </c>
      <c r="D39" s="49"/>
      <c r="E39" s="49"/>
      <c r="F39" s="50"/>
      <c r="G39" s="55"/>
    </row>
    <row r="40" spans="1:7" ht="39.6">
      <c r="A40" s="47">
        <v>3.6</v>
      </c>
      <c r="B40" s="47"/>
      <c r="C40" s="13" t="s">
        <v>162</v>
      </c>
      <c r="D40" s="47" t="s">
        <v>358</v>
      </c>
      <c r="E40" s="52">
        <v>2429</v>
      </c>
      <c r="F40" s="53"/>
      <c r="G40" s="54">
        <f t="shared" ref="G40" si="7">ROUND(E40*F40,2)</f>
        <v>0</v>
      </c>
    </row>
    <row r="41" spans="1:7" ht="13.2">
      <c r="A41" s="105" t="s">
        <v>99</v>
      </c>
      <c r="B41" s="105"/>
      <c r="C41" s="105"/>
      <c r="D41" s="105"/>
      <c r="E41" s="105"/>
      <c r="F41" s="105"/>
      <c r="G41" s="54">
        <f>SUM(G32:G40)</f>
        <v>0</v>
      </c>
    </row>
    <row r="42" spans="1:7" ht="13.2">
      <c r="A42" s="42">
        <v>4</v>
      </c>
      <c r="B42" s="42" t="s">
        <v>100</v>
      </c>
      <c r="C42" s="43" t="s">
        <v>101</v>
      </c>
      <c r="D42" s="44"/>
      <c r="E42" s="44"/>
      <c r="F42" s="45"/>
      <c r="G42" s="46"/>
    </row>
    <row r="43" spans="1:7" ht="13.2">
      <c r="A43" s="47"/>
      <c r="B43" s="47" t="s">
        <v>102</v>
      </c>
      <c r="C43" s="48" t="s">
        <v>103</v>
      </c>
      <c r="D43" s="49"/>
      <c r="E43" s="49"/>
      <c r="F43" s="50"/>
      <c r="G43" s="51"/>
    </row>
    <row r="44" spans="1:7" ht="15.6">
      <c r="A44" s="47">
        <v>4.0999999999999996</v>
      </c>
      <c r="B44" s="47"/>
      <c r="C44" s="13" t="s">
        <v>163</v>
      </c>
      <c r="D44" s="47" t="s">
        <v>358</v>
      </c>
      <c r="E44" s="52">
        <v>1852</v>
      </c>
      <c r="F44" s="53"/>
      <c r="G44" s="54">
        <f t="shared" ref="G44:G45" si="8">ROUND(E44*F44,2)</f>
        <v>0</v>
      </c>
    </row>
    <row r="45" spans="1:7" ht="15.6">
      <c r="A45" s="47">
        <v>4.2</v>
      </c>
      <c r="B45" s="47"/>
      <c r="C45" s="13" t="s">
        <v>164</v>
      </c>
      <c r="D45" s="47" t="s">
        <v>358</v>
      </c>
      <c r="E45" s="52">
        <v>129</v>
      </c>
      <c r="F45" s="53"/>
      <c r="G45" s="54">
        <f t="shared" si="8"/>
        <v>0</v>
      </c>
    </row>
    <row r="46" spans="1:7" ht="13.2">
      <c r="A46" s="47"/>
      <c r="B46" s="47" t="s">
        <v>105</v>
      </c>
      <c r="C46" s="48" t="s">
        <v>106</v>
      </c>
      <c r="D46" s="49"/>
      <c r="E46" s="49"/>
      <c r="F46" s="50"/>
      <c r="G46" s="55"/>
    </row>
    <row r="47" spans="1:7" ht="15.6">
      <c r="A47" s="47">
        <v>4.3</v>
      </c>
      <c r="B47" s="47"/>
      <c r="C47" s="13" t="s">
        <v>165</v>
      </c>
      <c r="D47" s="47" t="s">
        <v>358</v>
      </c>
      <c r="E47" s="52">
        <v>1932</v>
      </c>
      <c r="F47" s="53"/>
      <c r="G47" s="54">
        <f t="shared" ref="G47:G48" si="9">ROUND(E47*F47,2)</f>
        <v>0</v>
      </c>
    </row>
    <row r="48" spans="1:7" ht="15.6">
      <c r="A48" s="47">
        <v>4.4000000000000004</v>
      </c>
      <c r="B48" s="47"/>
      <c r="C48" s="13" t="s">
        <v>166</v>
      </c>
      <c r="D48" s="47" t="s">
        <v>358</v>
      </c>
      <c r="E48" s="52">
        <v>131</v>
      </c>
      <c r="F48" s="53"/>
      <c r="G48" s="54">
        <f t="shared" si="9"/>
        <v>0</v>
      </c>
    </row>
    <row r="49" spans="1:7" ht="13.2">
      <c r="A49" s="105" t="s">
        <v>108</v>
      </c>
      <c r="B49" s="105"/>
      <c r="C49" s="105"/>
      <c r="D49" s="105"/>
      <c r="E49" s="105"/>
      <c r="F49" s="105"/>
      <c r="G49" s="54">
        <f>SUM(G44:G48)</f>
        <v>0</v>
      </c>
    </row>
    <row r="50" spans="1:7" ht="13.2">
      <c r="A50" s="42">
        <v>5</v>
      </c>
      <c r="B50" s="42" t="s">
        <v>109</v>
      </c>
      <c r="C50" s="43" t="s">
        <v>110</v>
      </c>
      <c r="D50" s="44"/>
      <c r="E50" s="44"/>
      <c r="F50" s="45"/>
      <c r="G50" s="46"/>
    </row>
    <row r="51" spans="1:7" ht="13.2">
      <c r="A51" s="47"/>
      <c r="B51" s="47" t="s">
        <v>111</v>
      </c>
      <c r="C51" s="48" t="s">
        <v>112</v>
      </c>
      <c r="D51" s="49"/>
      <c r="E51" s="49"/>
      <c r="F51" s="50"/>
      <c r="G51" s="51"/>
    </row>
    <row r="52" spans="1:7" ht="15.6">
      <c r="A52" s="47">
        <v>5.0999999999999996</v>
      </c>
      <c r="B52" s="47"/>
      <c r="C52" s="13" t="s">
        <v>113</v>
      </c>
      <c r="D52" s="47" t="s">
        <v>358</v>
      </c>
      <c r="E52" s="52">
        <v>1082</v>
      </c>
      <c r="F52" s="53"/>
      <c r="G52" s="54">
        <f t="shared" ref="G52" si="10">ROUND(E52*F52,2)</f>
        <v>0</v>
      </c>
    </row>
    <row r="53" spans="1:7" ht="13.2">
      <c r="A53" s="47"/>
      <c r="B53" s="47" t="s">
        <v>121</v>
      </c>
      <c r="C53" s="48" t="s">
        <v>122</v>
      </c>
      <c r="D53" s="49"/>
      <c r="E53" s="49"/>
      <c r="F53" s="50"/>
      <c r="G53" s="55"/>
    </row>
    <row r="54" spans="1:7" ht="15.6">
      <c r="A54" s="47">
        <v>5.2</v>
      </c>
      <c r="B54" s="47"/>
      <c r="C54" s="13" t="s">
        <v>154</v>
      </c>
      <c r="D54" s="47" t="s">
        <v>358</v>
      </c>
      <c r="E54" s="52">
        <v>74</v>
      </c>
      <c r="F54" s="53"/>
      <c r="G54" s="54">
        <f t="shared" ref="G54:G55" si="11">ROUND(E54*F54,2)</f>
        <v>0</v>
      </c>
    </row>
    <row r="55" spans="1:7" ht="13.2">
      <c r="A55" s="47">
        <v>5.3</v>
      </c>
      <c r="B55" s="47"/>
      <c r="C55" s="13" t="s">
        <v>239</v>
      </c>
      <c r="D55" s="47" t="s">
        <v>80</v>
      </c>
      <c r="E55" s="52">
        <v>154</v>
      </c>
      <c r="F55" s="53"/>
      <c r="G55" s="54">
        <f t="shared" si="11"/>
        <v>0</v>
      </c>
    </row>
    <row r="56" spans="1:7" ht="13.2">
      <c r="A56" s="47"/>
      <c r="B56" s="47" t="s">
        <v>114</v>
      </c>
      <c r="C56" s="48" t="s">
        <v>115</v>
      </c>
      <c r="D56" s="49"/>
      <c r="E56" s="49"/>
      <c r="F56" s="50"/>
      <c r="G56" s="55"/>
    </row>
    <row r="57" spans="1:7" ht="15.6">
      <c r="A57" s="47">
        <v>5.4</v>
      </c>
      <c r="B57" s="47"/>
      <c r="C57" s="13" t="s">
        <v>116</v>
      </c>
      <c r="D57" s="47" t="s">
        <v>357</v>
      </c>
      <c r="E57" s="52">
        <v>52</v>
      </c>
      <c r="F57" s="53"/>
      <c r="G57" s="54">
        <f t="shared" ref="G57" si="12">ROUND(E57*F57,2)</f>
        <v>0</v>
      </c>
    </row>
    <row r="58" spans="1:7" ht="13.2">
      <c r="A58" s="101" t="s">
        <v>117</v>
      </c>
      <c r="B58" s="102"/>
      <c r="C58" s="102"/>
      <c r="D58" s="102"/>
      <c r="E58" s="102"/>
      <c r="F58" s="103"/>
      <c r="G58" s="54">
        <f>SUM(G52:G57)</f>
        <v>0</v>
      </c>
    </row>
    <row r="59" spans="1:7">
      <c r="A59" s="95" t="s">
        <v>32</v>
      </c>
      <c r="B59" s="96"/>
      <c r="C59" s="96"/>
      <c r="D59" s="96"/>
      <c r="E59" s="96"/>
      <c r="F59" s="104"/>
      <c r="G59" s="54">
        <f>G21+G29+G41+G49+G58</f>
        <v>0</v>
      </c>
    </row>
  </sheetData>
  <mergeCells count="11">
    <mergeCell ref="A41:F41"/>
    <mergeCell ref="A49:F49"/>
    <mergeCell ref="A58:F58"/>
    <mergeCell ref="A59:F59"/>
    <mergeCell ref="A29:F29"/>
    <mergeCell ref="A21:F21"/>
    <mergeCell ref="A5:G5"/>
    <mergeCell ref="A6:G6"/>
    <mergeCell ref="A7:G7"/>
    <mergeCell ref="A8:G8"/>
    <mergeCell ref="A9:G9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>
    <oddFooter>&amp;C
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G83"/>
  <sheetViews>
    <sheetView view="pageBreakPreview" zoomScale="70" zoomScaleNormal="100" zoomScaleSheetLayoutView="70" workbookViewId="0">
      <pane xSplit="7" ySplit="10" topLeftCell="H11" activePane="bottomRight" state="frozen"/>
      <selection activeCell="F1" sqref="F1:F4"/>
      <selection pane="topRight" activeCell="F1" sqref="F1:F4"/>
      <selection pane="bottomLeft" activeCell="F1" sqref="F1:F4"/>
      <selection pane="bottomRight" activeCell="F22" sqref="F22:F26"/>
    </sheetView>
  </sheetViews>
  <sheetFormatPr defaultColWidth="9.21875" defaultRowHeight="11.4"/>
  <cols>
    <col min="1" max="1" width="6.77734375" style="4" customWidth="1"/>
    <col min="2" max="2" width="12.77734375" style="4" customWidth="1"/>
    <col min="3" max="3" width="70.77734375" style="5" customWidth="1"/>
    <col min="4" max="4" width="10.77734375" style="6" customWidth="1"/>
    <col min="5" max="5" width="10.77734375" style="7" customWidth="1"/>
    <col min="6" max="6" width="10.77734375" style="25" customWidth="1"/>
    <col min="7" max="7" width="12.77734375" style="25" customWidth="1"/>
    <col min="8" max="16384" width="9.21875" style="38"/>
  </cols>
  <sheetData>
    <row r="1" spans="1:7" ht="13.8">
      <c r="F1" s="76"/>
      <c r="G1" s="77"/>
    </row>
    <row r="2" spans="1:7" ht="13.8">
      <c r="F2" s="78"/>
      <c r="G2" s="79"/>
    </row>
    <row r="3" spans="1:7" ht="13.8">
      <c r="F3" s="80"/>
      <c r="G3" s="77"/>
    </row>
    <row r="4" spans="1:7" ht="13.8">
      <c r="F4" s="80"/>
      <c r="G4" s="81"/>
    </row>
    <row r="5" spans="1:7" ht="7.5" customHeight="1">
      <c r="A5" s="88"/>
      <c r="B5" s="88"/>
      <c r="C5" s="88"/>
      <c r="D5" s="88"/>
      <c r="E5" s="88"/>
      <c r="F5" s="88"/>
      <c r="G5" s="88"/>
    </row>
    <row r="6" spans="1:7" ht="23.25" customHeight="1">
      <c r="A6" s="91" t="s">
        <v>9</v>
      </c>
      <c r="B6" s="92"/>
      <c r="C6" s="92"/>
      <c r="D6" s="92"/>
      <c r="E6" s="92"/>
      <c r="F6" s="92"/>
      <c r="G6" s="92"/>
    </row>
    <row r="7" spans="1:7" ht="30.75" customHeight="1">
      <c r="A7" s="93" t="s">
        <v>8</v>
      </c>
      <c r="B7" s="93"/>
      <c r="C7" s="93"/>
      <c r="D7" s="93"/>
      <c r="E7" s="93"/>
      <c r="F7" s="93"/>
      <c r="G7" s="93"/>
    </row>
    <row r="8" spans="1:7" ht="17.25" customHeight="1">
      <c r="A8" s="94" t="s">
        <v>10</v>
      </c>
      <c r="B8" s="94"/>
      <c r="C8" s="94"/>
      <c r="D8" s="94"/>
      <c r="E8" s="94"/>
      <c r="F8" s="94"/>
      <c r="G8" s="94"/>
    </row>
    <row r="9" spans="1:7" s="36" customFormat="1" ht="97.5" customHeight="1">
      <c r="A9" s="89" t="s">
        <v>12</v>
      </c>
      <c r="B9" s="90"/>
      <c r="C9" s="90"/>
      <c r="D9" s="90"/>
      <c r="E9" s="90"/>
      <c r="F9" s="90"/>
      <c r="G9" s="90"/>
    </row>
    <row r="10" spans="1:7" ht="26.4" customHeight="1">
      <c r="A10" s="1" t="s">
        <v>0</v>
      </c>
      <c r="B10" s="2" t="s">
        <v>2</v>
      </c>
      <c r="C10" s="3" t="s">
        <v>3</v>
      </c>
      <c r="D10" s="9" t="s">
        <v>4</v>
      </c>
      <c r="E10" s="3" t="s">
        <v>1</v>
      </c>
      <c r="F10" s="3" t="s">
        <v>5</v>
      </c>
      <c r="G10" s="29" t="s">
        <v>6</v>
      </c>
    </row>
    <row r="11" spans="1:7" s="39" customFormat="1" ht="13.2">
      <c r="A11" s="14">
        <v>1</v>
      </c>
      <c r="B11" s="15">
        <v>2</v>
      </c>
      <c r="C11" s="17">
        <v>3</v>
      </c>
      <c r="D11" s="17">
        <v>4</v>
      </c>
      <c r="E11" s="17">
        <v>5</v>
      </c>
      <c r="F11" s="17">
        <v>6</v>
      </c>
      <c r="G11" s="30">
        <v>7</v>
      </c>
    </row>
    <row r="12" spans="1:7" ht="13.2">
      <c r="A12" s="10"/>
      <c r="B12" s="40"/>
      <c r="C12" s="41" t="s">
        <v>33</v>
      </c>
      <c r="D12" s="18"/>
      <c r="E12" s="18"/>
      <c r="F12" s="24"/>
      <c r="G12" s="33"/>
    </row>
    <row r="13" spans="1:7" s="5" customFormat="1" ht="13.2">
      <c r="A13" s="42">
        <v>1</v>
      </c>
      <c r="B13" s="42" t="s">
        <v>54</v>
      </c>
      <c r="C13" s="43" t="s">
        <v>55</v>
      </c>
      <c r="D13" s="44"/>
      <c r="E13" s="44"/>
      <c r="F13" s="45"/>
      <c r="G13" s="46"/>
    </row>
    <row r="14" spans="1:7" ht="13.2">
      <c r="A14" s="47"/>
      <c r="B14" s="47" t="s">
        <v>56</v>
      </c>
      <c r="C14" s="48" t="s">
        <v>57</v>
      </c>
      <c r="D14" s="49"/>
      <c r="E14" s="49"/>
      <c r="F14" s="50"/>
      <c r="G14" s="55"/>
    </row>
    <row r="15" spans="1:7" ht="15.6">
      <c r="A15" s="47">
        <v>1.2</v>
      </c>
      <c r="B15" s="47"/>
      <c r="C15" s="13" t="s">
        <v>58</v>
      </c>
      <c r="D15" s="47" t="s">
        <v>357</v>
      </c>
      <c r="E15" s="52">
        <v>20</v>
      </c>
      <c r="F15" s="53"/>
      <c r="G15" s="54">
        <f t="shared" ref="G15:G16" si="0">ROUND(E15*F15,2)</f>
        <v>0</v>
      </c>
    </row>
    <row r="16" spans="1:7" ht="15.6">
      <c r="A16" s="47">
        <v>1.3</v>
      </c>
      <c r="B16" s="47"/>
      <c r="C16" s="13" t="s">
        <v>59</v>
      </c>
      <c r="D16" s="47" t="s">
        <v>357</v>
      </c>
      <c r="E16" s="52">
        <v>79</v>
      </c>
      <c r="F16" s="53"/>
      <c r="G16" s="54">
        <f t="shared" si="0"/>
        <v>0</v>
      </c>
    </row>
    <row r="17" spans="1:7" ht="13.2">
      <c r="A17" s="47"/>
      <c r="B17" s="47" t="s">
        <v>60</v>
      </c>
      <c r="C17" s="48" t="s">
        <v>61</v>
      </c>
      <c r="D17" s="49"/>
      <c r="E17" s="49"/>
      <c r="F17" s="50"/>
      <c r="G17" s="55"/>
    </row>
    <row r="18" spans="1:7" ht="26.4">
      <c r="A18" s="47">
        <v>1.4</v>
      </c>
      <c r="B18" s="47"/>
      <c r="C18" s="13" t="s">
        <v>62</v>
      </c>
      <c r="D18" s="47" t="s">
        <v>358</v>
      </c>
      <c r="E18" s="52">
        <v>462</v>
      </c>
      <c r="F18" s="53"/>
      <c r="G18" s="54">
        <f t="shared" ref="G18" si="1">ROUND(E18*F18,2)</f>
        <v>0</v>
      </c>
    </row>
    <row r="19" spans="1:7" ht="13.2">
      <c r="A19" s="105" t="s">
        <v>63</v>
      </c>
      <c r="B19" s="105"/>
      <c r="C19" s="105"/>
      <c r="D19" s="105"/>
      <c r="E19" s="105"/>
      <c r="F19" s="105"/>
      <c r="G19" s="54">
        <f>SUM(G14:G18)</f>
        <v>0</v>
      </c>
    </row>
    <row r="20" spans="1:7" ht="13.2">
      <c r="A20" s="42">
        <v>2</v>
      </c>
      <c r="B20" s="42" t="s">
        <v>64</v>
      </c>
      <c r="C20" s="43" t="s">
        <v>65</v>
      </c>
      <c r="D20" s="44"/>
      <c r="E20" s="44"/>
      <c r="F20" s="45"/>
      <c r="G20" s="46"/>
    </row>
    <row r="21" spans="1:7" ht="13.2">
      <c r="A21" s="47"/>
      <c r="B21" s="47" t="s">
        <v>66</v>
      </c>
      <c r="C21" s="48" t="s">
        <v>67</v>
      </c>
      <c r="D21" s="49"/>
      <c r="E21" s="49"/>
      <c r="F21" s="50"/>
      <c r="G21" s="51"/>
    </row>
    <row r="22" spans="1:7" ht="15.6">
      <c r="A22" s="47">
        <v>2.1</v>
      </c>
      <c r="B22" s="47"/>
      <c r="C22" s="13" t="s">
        <v>68</v>
      </c>
      <c r="D22" s="47" t="s">
        <v>357</v>
      </c>
      <c r="E22" s="52">
        <v>319</v>
      </c>
      <c r="F22" s="53"/>
      <c r="G22" s="54">
        <f t="shared" ref="G22:G24" si="2">ROUND(E22*F22,2)</f>
        <v>0</v>
      </c>
    </row>
    <row r="23" spans="1:7" ht="15.6">
      <c r="A23" s="47">
        <v>2.2000000000000002</v>
      </c>
      <c r="B23" s="47"/>
      <c r="C23" s="13" t="s">
        <v>69</v>
      </c>
      <c r="D23" s="47" t="s">
        <v>357</v>
      </c>
      <c r="E23" s="52">
        <v>382</v>
      </c>
      <c r="F23" s="53"/>
      <c r="G23" s="54">
        <f t="shared" si="2"/>
        <v>0</v>
      </c>
    </row>
    <row r="24" spans="1:7" ht="26.4">
      <c r="A24" s="47">
        <v>2.2999999999999998</v>
      </c>
      <c r="B24" s="47"/>
      <c r="C24" s="13" t="s">
        <v>70</v>
      </c>
      <c r="D24" s="47" t="s">
        <v>357</v>
      </c>
      <c r="E24" s="52">
        <v>36</v>
      </c>
      <c r="F24" s="53"/>
      <c r="G24" s="54">
        <f t="shared" si="2"/>
        <v>0</v>
      </c>
    </row>
    <row r="25" spans="1:7" ht="13.2">
      <c r="A25" s="47"/>
      <c r="B25" s="47" t="s">
        <v>71</v>
      </c>
      <c r="C25" s="48" t="s">
        <v>72</v>
      </c>
      <c r="D25" s="49"/>
      <c r="E25" s="49"/>
      <c r="F25" s="50"/>
      <c r="G25" s="55"/>
    </row>
    <row r="26" spans="1:7" ht="15.6">
      <c r="A26" s="47">
        <v>2.4</v>
      </c>
      <c r="B26" s="47"/>
      <c r="C26" s="13" t="s">
        <v>73</v>
      </c>
      <c r="D26" s="47" t="s">
        <v>357</v>
      </c>
      <c r="E26" s="52">
        <v>319</v>
      </c>
      <c r="F26" s="53"/>
      <c r="G26" s="54">
        <f t="shared" ref="G26" si="3">ROUND(E26*F26,2)</f>
        <v>0</v>
      </c>
    </row>
    <row r="27" spans="1:7" ht="13.2">
      <c r="A27" s="105" t="s">
        <v>74</v>
      </c>
      <c r="B27" s="105"/>
      <c r="C27" s="105"/>
      <c r="D27" s="105"/>
      <c r="E27" s="105"/>
      <c r="F27" s="105"/>
      <c r="G27" s="54">
        <f>SUM(G22:G26)</f>
        <v>0</v>
      </c>
    </row>
    <row r="28" spans="1:7" ht="13.2">
      <c r="A28" s="42">
        <v>3</v>
      </c>
      <c r="B28" s="42" t="s">
        <v>84</v>
      </c>
      <c r="C28" s="43" t="s">
        <v>85</v>
      </c>
      <c r="D28" s="44"/>
      <c r="E28" s="44"/>
      <c r="F28" s="45"/>
      <c r="G28" s="46"/>
    </row>
    <row r="29" spans="1:7" ht="13.2">
      <c r="A29" s="47"/>
      <c r="B29" s="47" t="s">
        <v>86</v>
      </c>
      <c r="C29" s="48" t="s">
        <v>87</v>
      </c>
      <c r="D29" s="49"/>
      <c r="E29" s="49"/>
      <c r="F29" s="50"/>
      <c r="G29" s="51"/>
    </row>
    <row r="30" spans="1:7" ht="15.6">
      <c r="A30" s="47">
        <v>3.1</v>
      </c>
      <c r="B30" s="47"/>
      <c r="C30" s="13" t="s">
        <v>88</v>
      </c>
      <c r="D30" s="47" t="s">
        <v>358</v>
      </c>
      <c r="E30" s="52">
        <v>756</v>
      </c>
      <c r="F30" s="53"/>
      <c r="G30" s="54">
        <f t="shared" ref="G30" si="4">ROUND(E30*F30,2)</f>
        <v>0</v>
      </c>
    </row>
    <row r="31" spans="1:7" ht="13.2">
      <c r="A31" s="47"/>
      <c r="B31" s="47" t="s">
        <v>89</v>
      </c>
      <c r="C31" s="48" t="s">
        <v>90</v>
      </c>
      <c r="D31" s="49"/>
      <c r="E31" s="49"/>
      <c r="F31" s="50"/>
      <c r="G31" s="55"/>
    </row>
    <row r="32" spans="1:7" ht="15.6">
      <c r="A32" s="47">
        <v>3.2</v>
      </c>
      <c r="B32" s="47"/>
      <c r="C32" s="13" t="s">
        <v>91</v>
      </c>
      <c r="D32" s="47" t="s">
        <v>358</v>
      </c>
      <c r="E32" s="52">
        <v>683</v>
      </c>
      <c r="F32" s="53"/>
      <c r="G32" s="54">
        <f t="shared" ref="G32:G33" si="5">ROUND(E32*F32,2)</f>
        <v>0</v>
      </c>
    </row>
    <row r="33" spans="1:7" ht="15.6">
      <c r="A33" s="47">
        <v>3.3</v>
      </c>
      <c r="B33" s="47"/>
      <c r="C33" s="13" t="s">
        <v>92</v>
      </c>
      <c r="D33" s="47" t="s">
        <v>358</v>
      </c>
      <c r="E33" s="52">
        <v>610</v>
      </c>
      <c r="F33" s="53"/>
      <c r="G33" s="54">
        <f t="shared" si="5"/>
        <v>0</v>
      </c>
    </row>
    <row r="34" spans="1:7" ht="13.2">
      <c r="A34" s="47"/>
      <c r="B34" s="47" t="s">
        <v>93</v>
      </c>
      <c r="C34" s="48" t="s">
        <v>94</v>
      </c>
      <c r="D34" s="49"/>
      <c r="E34" s="49"/>
      <c r="F34" s="50"/>
      <c r="G34" s="55"/>
    </row>
    <row r="35" spans="1:7" ht="23.4" customHeight="1">
      <c r="A35" s="47">
        <v>3.4</v>
      </c>
      <c r="B35" s="47"/>
      <c r="C35" s="13" t="s">
        <v>160</v>
      </c>
      <c r="D35" s="47" t="s">
        <v>358</v>
      </c>
      <c r="E35" s="52">
        <v>683</v>
      </c>
      <c r="F35" s="53"/>
      <c r="G35" s="54">
        <f t="shared" ref="G35" si="6">ROUND(E35*F35,2)</f>
        <v>0</v>
      </c>
    </row>
    <row r="36" spans="1:7" ht="26.4">
      <c r="A36" s="47"/>
      <c r="B36" s="47" t="s">
        <v>96</v>
      </c>
      <c r="C36" s="48" t="s">
        <v>97</v>
      </c>
      <c r="D36" s="49"/>
      <c r="E36" s="49"/>
      <c r="F36" s="50"/>
      <c r="G36" s="55"/>
    </row>
    <row r="37" spans="1:7" ht="39.6">
      <c r="A37" s="47">
        <v>3.5</v>
      </c>
      <c r="B37" s="47"/>
      <c r="C37" s="13" t="s">
        <v>162</v>
      </c>
      <c r="D37" s="47" t="s">
        <v>358</v>
      </c>
      <c r="E37" s="52">
        <v>756</v>
      </c>
      <c r="F37" s="53"/>
      <c r="G37" s="54">
        <f t="shared" ref="G37" si="7">ROUND(E37*F37,2)</f>
        <v>0</v>
      </c>
    </row>
    <row r="38" spans="1:7" ht="13.2">
      <c r="A38" s="105" t="s">
        <v>99</v>
      </c>
      <c r="B38" s="105"/>
      <c r="C38" s="105"/>
      <c r="D38" s="105"/>
      <c r="E38" s="105"/>
      <c r="F38" s="105"/>
      <c r="G38" s="54">
        <f>SUM(G30:G37)</f>
        <v>0</v>
      </c>
    </row>
    <row r="39" spans="1:7" ht="13.2">
      <c r="A39" s="42">
        <v>4</v>
      </c>
      <c r="B39" s="42" t="s">
        <v>100</v>
      </c>
      <c r="C39" s="43" t="s">
        <v>101</v>
      </c>
      <c r="D39" s="44"/>
      <c r="E39" s="44"/>
      <c r="F39" s="45"/>
      <c r="G39" s="46"/>
    </row>
    <row r="40" spans="1:7" ht="13.2">
      <c r="A40" s="47"/>
      <c r="B40" s="47" t="s">
        <v>102</v>
      </c>
      <c r="C40" s="48" t="s">
        <v>103</v>
      </c>
      <c r="D40" s="49"/>
      <c r="E40" s="49"/>
      <c r="F40" s="50"/>
      <c r="G40" s="51"/>
    </row>
    <row r="41" spans="1:7" ht="15.6">
      <c r="A41" s="47">
        <v>4.0999999999999996</v>
      </c>
      <c r="B41" s="47"/>
      <c r="C41" s="13" t="s">
        <v>163</v>
      </c>
      <c r="D41" s="47" t="s">
        <v>358</v>
      </c>
      <c r="E41" s="52">
        <v>587</v>
      </c>
      <c r="F41" s="53"/>
      <c r="G41" s="54">
        <f t="shared" ref="G41" si="8">ROUND(E41*F41,2)</f>
        <v>0</v>
      </c>
    </row>
    <row r="42" spans="1:7" ht="13.2">
      <c r="A42" s="47"/>
      <c r="B42" s="47" t="s">
        <v>105</v>
      </c>
      <c r="C42" s="48" t="s">
        <v>106</v>
      </c>
      <c r="D42" s="49"/>
      <c r="E42" s="49"/>
      <c r="F42" s="50"/>
      <c r="G42" s="55"/>
    </row>
    <row r="43" spans="1:7" ht="15.6">
      <c r="A43" s="47">
        <v>4.2</v>
      </c>
      <c r="B43" s="47"/>
      <c r="C43" s="13" t="s">
        <v>165</v>
      </c>
      <c r="D43" s="47" t="s">
        <v>358</v>
      </c>
      <c r="E43" s="52">
        <v>610</v>
      </c>
      <c r="F43" s="53"/>
      <c r="G43" s="54">
        <f t="shared" ref="G43" si="9">ROUND(E43*F43,2)</f>
        <v>0</v>
      </c>
    </row>
    <row r="44" spans="1:7" ht="13.2">
      <c r="A44" s="105" t="s">
        <v>108</v>
      </c>
      <c r="B44" s="105"/>
      <c r="C44" s="105"/>
      <c r="D44" s="105"/>
      <c r="E44" s="105"/>
      <c r="F44" s="105"/>
      <c r="G44" s="54">
        <f>SUM(G41:G43)</f>
        <v>0</v>
      </c>
    </row>
    <row r="45" spans="1:7" ht="13.2">
      <c r="A45" s="42">
        <v>5</v>
      </c>
      <c r="B45" s="42" t="s">
        <v>109</v>
      </c>
      <c r="C45" s="43" t="s">
        <v>110</v>
      </c>
      <c r="D45" s="44"/>
      <c r="E45" s="44"/>
      <c r="F45" s="45"/>
      <c r="G45" s="46"/>
    </row>
    <row r="46" spans="1:7" ht="13.2">
      <c r="A46" s="47"/>
      <c r="B46" s="47" t="s">
        <v>111</v>
      </c>
      <c r="C46" s="48" t="s">
        <v>112</v>
      </c>
      <c r="D46" s="49"/>
      <c r="E46" s="49"/>
      <c r="F46" s="50"/>
      <c r="G46" s="51"/>
    </row>
    <row r="47" spans="1:7" ht="15.6">
      <c r="A47" s="47">
        <v>5.0999999999999996</v>
      </c>
      <c r="B47" s="47"/>
      <c r="C47" s="13" t="s">
        <v>113</v>
      </c>
      <c r="D47" s="47" t="s">
        <v>358</v>
      </c>
      <c r="E47" s="52">
        <v>129</v>
      </c>
      <c r="F47" s="53"/>
      <c r="G47" s="54">
        <f t="shared" ref="G47" si="10">ROUND(E47*F47,2)</f>
        <v>0</v>
      </c>
    </row>
    <row r="48" spans="1:7" ht="13.2">
      <c r="A48" s="47"/>
      <c r="B48" s="47" t="s">
        <v>121</v>
      </c>
      <c r="C48" s="48" t="s">
        <v>122</v>
      </c>
      <c r="D48" s="49"/>
      <c r="E48" s="49"/>
      <c r="F48" s="50"/>
      <c r="G48" s="55"/>
    </row>
    <row r="49" spans="1:7" ht="15.6">
      <c r="A49" s="47">
        <v>5.2</v>
      </c>
      <c r="B49" s="47"/>
      <c r="C49" s="13" t="s">
        <v>154</v>
      </c>
      <c r="D49" s="47" t="s">
        <v>358</v>
      </c>
      <c r="E49" s="52">
        <v>38</v>
      </c>
      <c r="F49" s="53"/>
      <c r="G49" s="54">
        <f t="shared" ref="G49:G50" si="11">ROUND(E49*F49,2)</f>
        <v>0</v>
      </c>
    </row>
    <row r="50" spans="1:7" ht="13.2">
      <c r="A50" s="47">
        <v>5.3</v>
      </c>
      <c r="B50" s="47"/>
      <c r="C50" s="13" t="s">
        <v>239</v>
      </c>
      <c r="D50" s="47" t="s">
        <v>80</v>
      </c>
      <c r="E50" s="52">
        <v>147</v>
      </c>
      <c r="F50" s="53"/>
      <c r="G50" s="54">
        <f t="shared" si="11"/>
        <v>0</v>
      </c>
    </row>
    <row r="51" spans="1:7" ht="13.2">
      <c r="A51" s="47"/>
      <c r="B51" s="47" t="s">
        <v>114</v>
      </c>
      <c r="C51" s="48" t="s">
        <v>115</v>
      </c>
      <c r="D51" s="49"/>
      <c r="E51" s="49"/>
      <c r="F51" s="50"/>
      <c r="G51" s="55"/>
    </row>
    <row r="52" spans="1:7" ht="15.6">
      <c r="A52" s="47">
        <v>5.4</v>
      </c>
      <c r="B52" s="47"/>
      <c r="C52" s="13" t="s">
        <v>116</v>
      </c>
      <c r="D52" s="47" t="s">
        <v>357</v>
      </c>
      <c r="E52" s="52">
        <v>25</v>
      </c>
      <c r="F52" s="53"/>
      <c r="G52" s="54">
        <f t="shared" ref="G52" si="12">ROUND(E52*F52,2)</f>
        <v>0</v>
      </c>
    </row>
    <row r="53" spans="1:7" ht="13.2">
      <c r="A53" s="101" t="s">
        <v>117</v>
      </c>
      <c r="B53" s="102"/>
      <c r="C53" s="102"/>
      <c r="D53" s="102"/>
      <c r="E53" s="102"/>
      <c r="F53" s="103"/>
      <c r="G53" s="54">
        <f>SUM(G47:G52)</f>
        <v>0</v>
      </c>
    </row>
    <row r="54" spans="1:7">
      <c r="A54" s="95" t="s">
        <v>34</v>
      </c>
      <c r="B54" s="96"/>
      <c r="C54" s="96"/>
      <c r="D54" s="96"/>
      <c r="E54" s="96"/>
      <c r="F54" s="104"/>
      <c r="G54" s="54">
        <f>G19+G27+G38+G44+G53</f>
        <v>0</v>
      </c>
    </row>
    <row r="55" spans="1:7" s="36" customFormat="1" ht="13.2">
      <c r="A55" s="37"/>
      <c r="B55" s="56"/>
      <c r="C55" s="56"/>
      <c r="D55" s="37"/>
      <c r="E55" s="37"/>
      <c r="F55" s="57"/>
      <c r="G55" s="57"/>
    </row>
    <row r="56" spans="1:7" s="36" customFormat="1" ht="13.2">
      <c r="A56" s="37"/>
      <c r="B56" s="56"/>
      <c r="C56" s="56"/>
      <c r="D56" s="37"/>
      <c r="E56" s="37"/>
      <c r="F56" s="57"/>
      <c r="G56" s="57"/>
    </row>
    <row r="57" spans="1:7" s="36" customFormat="1" ht="13.2">
      <c r="A57" s="37"/>
      <c r="B57" s="56"/>
      <c r="C57" s="56"/>
      <c r="D57" s="37"/>
      <c r="E57" s="37"/>
      <c r="F57" s="57"/>
      <c r="G57" s="57"/>
    </row>
    <row r="58" spans="1:7" s="36" customFormat="1" ht="13.2">
      <c r="A58" s="37"/>
      <c r="B58" s="56"/>
      <c r="C58" s="56"/>
      <c r="D58" s="37"/>
      <c r="E58" s="37"/>
      <c r="F58" s="57"/>
      <c r="G58" s="57"/>
    </row>
    <row r="59" spans="1:7" s="36" customFormat="1" ht="13.2">
      <c r="A59" s="37"/>
      <c r="B59" s="56"/>
      <c r="C59" s="56"/>
      <c r="D59" s="37"/>
      <c r="E59" s="37"/>
      <c r="F59" s="57"/>
      <c r="G59" s="57"/>
    </row>
    <row r="60" spans="1:7" s="36" customFormat="1" ht="13.2">
      <c r="A60" s="37"/>
      <c r="B60" s="56"/>
      <c r="C60" s="56"/>
      <c r="D60" s="37"/>
      <c r="E60" s="37"/>
      <c r="F60" s="57"/>
      <c r="G60" s="57"/>
    </row>
    <row r="61" spans="1:7" s="36" customFormat="1" ht="13.2">
      <c r="A61" s="37"/>
      <c r="B61" s="56"/>
      <c r="C61" s="56"/>
      <c r="D61" s="37"/>
      <c r="E61" s="37"/>
      <c r="F61" s="57"/>
      <c r="G61" s="57"/>
    </row>
    <row r="62" spans="1:7" s="36" customFormat="1" ht="13.2">
      <c r="A62" s="37"/>
      <c r="B62" s="56"/>
      <c r="C62" s="56"/>
      <c r="D62" s="37"/>
      <c r="E62" s="37"/>
      <c r="F62" s="57"/>
      <c r="G62" s="57"/>
    </row>
    <row r="63" spans="1:7" s="36" customFormat="1" ht="13.2">
      <c r="A63" s="37"/>
      <c r="B63" s="56"/>
      <c r="C63" s="56"/>
      <c r="D63" s="37"/>
      <c r="E63" s="37"/>
      <c r="F63" s="57"/>
      <c r="G63" s="57"/>
    </row>
    <row r="64" spans="1:7" s="36" customFormat="1" ht="13.2">
      <c r="A64" s="37"/>
      <c r="B64" s="56"/>
      <c r="C64" s="56"/>
      <c r="D64" s="37"/>
      <c r="E64" s="37"/>
      <c r="F64" s="57"/>
      <c r="G64" s="57"/>
    </row>
    <row r="65" spans="1:7" s="36" customFormat="1" ht="13.2">
      <c r="A65" s="37"/>
      <c r="B65" s="56"/>
      <c r="C65" s="56"/>
      <c r="D65" s="37"/>
      <c r="E65" s="37"/>
      <c r="F65" s="57"/>
      <c r="G65" s="57"/>
    </row>
    <row r="66" spans="1:7" s="36" customFormat="1" ht="13.2">
      <c r="A66" s="37"/>
      <c r="B66" s="56"/>
      <c r="C66" s="56"/>
      <c r="D66" s="37"/>
      <c r="E66" s="37"/>
      <c r="F66" s="57"/>
      <c r="G66" s="57"/>
    </row>
    <row r="67" spans="1:7" s="36" customFormat="1" ht="43.5" customHeight="1">
      <c r="A67" s="37"/>
      <c r="B67" s="56"/>
      <c r="C67" s="56"/>
      <c r="D67" s="56"/>
      <c r="E67" s="56"/>
      <c r="F67" s="57"/>
      <c r="G67" s="57"/>
    </row>
    <row r="68" spans="1:7" s="36" customFormat="1" ht="13.2">
      <c r="A68" s="37"/>
      <c r="B68" s="56"/>
      <c r="C68" s="56"/>
      <c r="D68" s="56"/>
      <c r="E68" s="56"/>
      <c r="F68" s="57"/>
      <c r="G68" s="57"/>
    </row>
    <row r="69" spans="1:7" s="36" customFormat="1" ht="13.2">
      <c r="A69" s="37"/>
      <c r="B69" s="56"/>
      <c r="C69" s="56"/>
      <c r="D69" s="56"/>
      <c r="E69" s="56"/>
      <c r="F69" s="57"/>
      <c r="G69" s="57"/>
    </row>
    <row r="70" spans="1:7" s="36" customFormat="1" ht="13.2">
      <c r="A70" s="37"/>
      <c r="B70" s="56"/>
      <c r="C70" s="56"/>
      <c r="D70" s="56"/>
      <c r="E70" s="56"/>
      <c r="F70" s="57"/>
      <c r="G70" s="57"/>
    </row>
    <row r="71" spans="1:7" s="36" customFormat="1" ht="13.2">
      <c r="A71" s="37"/>
      <c r="B71" s="56"/>
      <c r="C71" s="56"/>
      <c r="D71" s="56"/>
      <c r="E71" s="56"/>
      <c r="F71" s="57"/>
      <c r="G71" s="57"/>
    </row>
    <row r="72" spans="1:7" s="36" customFormat="1" ht="13.2">
      <c r="A72" s="37"/>
      <c r="B72" s="56"/>
      <c r="C72" s="56"/>
      <c r="D72" s="56"/>
      <c r="E72" s="56"/>
      <c r="F72" s="57"/>
      <c r="G72" s="57"/>
    </row>
    <row r="73" spans="1:7" s="36" customFormat="1" ht="13.2">
      <c r="A73" s="37"/>
      <c r="B73" s="56"/>
      <c r="C73" s="56"/>
      <c r="D73" s="56"/>
      <c r="E73" s="56"/>
      <c r="F73" s="57"/>
      <c r="G73" s="57"/>
    </row>
    <row r="74" spans="1:7" s="36" customFormat="1" ht="13.2">
      <c r="A74" s="37"/>
      <c r="B74" s="56"/>
      <c r="C74" s="56"/>
      <c r="D74" s="56"/>
      <c r="E74" s="56"/>
      <c r="F74" s="57"/>
      <c r="G74" s="57"/>
    </row>
    <row r="75" spans="1:7" s="36" customFormat="1" ht="13.2">
      <c r="A75" s="37"/>
      <c r="B75" s="56"/>
      <c r="C75" s="56"/>
      <c r="D75" s="56"/>
      <c r="E75" s="56"/>
      <c r="F75" s="57"/>
      <c r="G75" s="57"/>
    </row>
    <row r="76" spans="1:7" s="36" customFormat="1" ht="13.2">
      <c r="A76" s="37"/>
      <c r="B76" s="56"/>
      <c r="C76" s="56"/>
      <c r="D76" s="56"/>
      <c r="E76" s="56"/>
      <c r="F76" s="57"/>
      <c r="G76" s="57"/>
    </row>
    <row r="77" spans="1:7" s="36" customFormat="1" ht="13.2">
      <c r="A77" s="37"/>
      <c r="B77" s="56"/>
      <c r="C77" s="56"/>
      <c r="D77" s="56"/>
      <c r="E77" s="56"/>
      <c r="F77" s="57"/>
      <c r="G77" s="57"/>
    </row>
    <row r="78" spans="1:7" s="36" customFormat="1" ht="13.2">
      <c r="A78" s="37"/>
      <c r="B78" s="56"/>
      <c r="C78" s="56"/>
      <c r="D78" s="56"/>
      <c r="E78" s="56"/>
      <c r="F78" s="57"/>
      <c r="G78" s="57"/>
    </row>
    <row r="79" spans="1:7" s="36" customFormat="1" ht="13.2">
      <c r="A79" s="37"/>
      <c r="B79" s="56"/>
      <c r="C79" s="56"/>
      <c r="D79" s="56"/>
      <c r="E79" s="56"/>
      <c r="F79" s="57"/>
      <c r="G79" s="57"/>
    </row>
    <row r="80" spans="1:7" s="36" customFormat="1" ht="13.2">
      <c r="A80" s="37"/>
      <c r="B80" s="56"/>
      <c r="C80" s="56"/>
      <c r="D80" s="56"/>
      <c r="E80" s="56"/>
      <c r="F80" s="57"/>
      <c r="G80" s="57"/>
    </row>
    <row r="81" spans="1:7" s="36" customFormat="1" ht="13.2">
      <c r="A81" s="37"/>
      <c r="B81" s="56"/>
      <c r="C81" s="56"/>
      <c r="D81" s="56"/>
      <c r="E81" s="56"/>
      <c r="F81" s="57"/>
      <c r="G81" s="57"/>
    </row>
    <row r="82" spans="1:7" s="36" customFormat="1" ht="13.2">
      <c r="A82" s="37"/>
      <c r="B82" s="56"/>
      <c r="C82" s="56"/>
      <c r="D82" s="56"/>
      <c r="E82" s="56"/>
      <c r="F82" s="57"/>
      <c r="G82" s="57"/>
    </row>
    <row r="83" spans="1:7" s="36" customFormat="1" ht="13.2">
      <c r="A83" s="37"/>
      <c r="B83" s="56"/>
      <c r="C83" s="56"/>
      <c r="D83" s="56"/>
      <c r="E83" s="56"/>
      <c r="F83" s="57"/>
      <c r="G83" s="57"/>
    </row>
  </sheetData>
  <mergeCells count="11">
    <mergeCell ref="A38:F38"/>
    <mergeCell ref="A44:F44"/>
    <mergeCell ref="A53:F53"/>
    <mergeCell ref="A54:F54"/>
    <mergeCell ref="A27:F27"/>
    <mergeCell ref="A19:F19"/>
    <mergeCell ref="A5:G5"/>
    <mergeCell ref="A6:G6"/>
    <mergeCell ref="A7:G7"/>
    <mergeCell ref="A8:G8"/>
    <mergeCell ref="A9:G9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>
    <oddFooter>&amp;C
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G85"/>
  <sheetViews>
    <sheetView view="pageBreakPreview" zoomScale="70" zoomScaleNormal="100" zoomScaleSheetLayoutView="70" workbookViewId="0">
      <pane xSplit="7" ySplit="10" topLeftCell="H11" activePane="bottomRight" state="frozen"/>
      <selection activeCell="F1" sqref="F1:F4"/>
      <selection pane="topRight" activeCell="F1" sqref="F1:F4"/>
      <selection pane="bottomLeft" activeCell="F1" sqref="F1:F4"/>
      <selection pane="bottomRight" activeCell="F15" sqref="F15:F20"/>
    </sheetView>
  </sheetViews>
  <sheetFormatPr defaultColWidth="9.21875" defaultRowHeight="11.4"/>
  <cols>
    <col min="1" max="1" width="6.77734375" style="4" customWidth="1"/>
    <col min="2" max="2" width="12.77734375" style="4" customWidth="1"/>
    <col min="3" max="3" width="70.77734375" style="5" customWidth="1"/>
    <col min="4" max="4" width="10.77734375" style="6" customWidth="1"/>
    <col min="5" max="5" width="10.77734375" style="7" customWidth="1"/>
    <col min="6" max="6" width="10.77734375" style="25" customWidth="1"/>
    <col min="7" max="7" width="12.77734375" style="25" customWidth="1"/>
    <col min="8" max="16384" width="9.21875" style="38"/>
  </cols>
  <sheetData>
    <row r="1" spans="1:7" ht="13.8">
      <c r="F1" s="76"/>
      <c r="G1" s="77"/>
    </row>
    <row r="2" spans="1:7" ht="13.8">
      <c r="F2" s="78"/>
      <c r="G2" s="79"/>
    </row>
    <row r="3" spans="1:7" ht="13.8">
      <c r="F3" s="80"/>
      <c r="G3" s="77"/>
    </row>
    <row r="4" spans="1:7" ht="13.8">
      <c r="F4" s="80"/>
      <c r="G4" s="81"/>
    </row>
    <row r="5" spans="1:7" ht="7.5" customHeight="1">
      <c r="A5" s="88"/>
      <c r="B5" s="88"/>
      <c r="C5" s="88"/>
      <c r="D5" s="88"/>
      <c r="E5" s="88"/>
      <c r="F5" s="88"/>
      <c r="G5" s="88"/>
    </row>
    <row r="6" spans="1:7" ht="23.25" customHeight="1">
      <c r="A6" s="91" t="s">
        <v>9</v>
      </c>
      <c r="B6" s="92"/>
      <c r="C6" s="92"/>
      <c r="D6" s="92"/>
      <c r="E6" s="92"/>
      <c r="F6" s="92"/>
      <c r="G6" s="92"/>
    </row>
    <row r="7" spans="1:7" ht="30.75" customHeight="1">
      <c r="A7" s="93" t="s">
        <v>8</v>
      </c>
      <c r="B7" s="93"/>
      <c r="C7" s="93"/>
      <c r="D7" s="93"/>
      <c r="E7" s="93"/>
      <c r="F7" s="93"/>
      <c r="G7" s="93"/>
    </row>
    <row r="8" spans="1:7" ht="17.25" customHeight="1">
      <c r="A8" s="94" t="s">
        <v>10</v>
      </c>
      <c r="B8" s="94"/>
      <c r="C8" s="94"/>
      <c r="D8" s="94"/>
      <c r="E8" s="94"/>
      <c r="F8" s="94"/>
      <c r="G8" s="94"/>
    </row>
    <row r="9" spans="1:7" s="36" customFormat="1" ht="97.5" customHeight="1">
      <c r="A9" s="89" t="s">
        <v>12</v>
      </c>
      <c r="B9" s="90"/>
      <c r="C9" s="90"/>
      <c r="D9" s="90"/>
      <c r="E9" s="90"/>
      <c r="F9" s="90"/>
      <c r="G9" s="90"/>
    </row>
    <row r="10" spans="1:7" ht="26.4" customHeight="1">
      <c r="A10" s="1" t="s">
        <v>0</v>
      </c>
      <c r="B10" s="2" t="s">
        <v>2</v>
      </c>
      <c r="C10" s="3" t="s">
        <v>3</v>
      </c>
      <c r="D10" s="9" t="s">
        <v>4</v>
      </c>
      <c r="E10" s="3" t="s">
        <v>1</v>
      </c>
      <c r="F10" s="3" t="s">
        <v>5</v>
      </c>
      <c r="G10" s="29" t="s">
        <v>6</v>
      </c>
    </row>
    <row r="11" spans="1:7" s="39" customFormat="1" ht="13.2">
      <c r="A11" s="14">
        <v>1</v>
      </c>
      <c r="B11" s="15">
        <v>2</v>
      </c>
      <c r="C11" s="17">
        <v>3</v>
      </c>
      <c r="D11" s="17">
        <v>4</v>
      </c>
      <c r="E11" s="17">
        <v>5</v>
      </c>
      <c r="F11" s="17">
        <v>6</v>
      </c>
      <c r="G11" s="30">
        <v>7</v>
      </c>
    </row>
    <row r="12" spans="1:7" ht="13.2">
      <c r="A12" s="10"/>
      <c r="B12" s="40"/>
      <c r="C12" s="59" t="s">
        <v>250</v>
      </c>
      <c r="D12" s="18"/>
      <c r="E12" s="18"/>
      <c r="F12" s="24"/>
      <c r="G12" s="33"/>
    </row>
    <row r="13" spans="1:7" s="5" customFormat="1" ht="13.2">
      <c r="A13" s="42">
        <v>1</v>
      </c>
      <c r="B13" s="42" t="s">
        <v>54</v>
      </c>
      <c r="C13" s="43" t="s">
        <v>55</v>
      </c>
      <c r="D13" s="44"/>
      <c r="E13" s="44"/>
      <c r="F13" s="45"/>
      <c r="G13" s="46"/>
    </row>
    <row r="14" spans="1:7" ht="13.2">
      <c r="A14" s="47"/>
      <c r="B14" s="47" t="s">
        <v>56</v>
      </c>
      <c r="C14" s="48" t="s">
        <v>57</v>
      </c>
      <c r="D14" s="49"/>
      <c r="E14" s="49"/>
      <c r="F14" s="50"/>
      <c r="G14" s="55"/>
    </row>
    <row r="15" spans="1:7" ht="15.6">
      <c r="A15" s="47">
        <v>1.2</v>
      </c>
      <c r="B15" s="47"/>
      <c r="C15" s="13" t="s">
        <v>58</v>
      </c>
      <c r="D15" s="47" t="s">
        <v>357</v>
      </c>
      <c r="E15" s="52">
        <v>3</v>
      </c>
      <c r="F15" s="53"/>
      <c r="G15" s="54">
        <f t="shared" ref="G15" si="0">ROUND(E15*F15,2)</f>
        <v>0</v>
      </c>
    </row>
    <row r="16" spans="1:7" ht="13.2">
      <c r="A16" s="47"/>
      <c r="B16" s="47" t="s">
        <v>60</v>
      </c>
      <c r="C16" s="48" t="s">
        <v>61</v>
      </c>
      <c r="D16" s="49"/>
      <c r="E16" s="49"/>
      <c r="F16" s="50"/>
      <c r="G16" s="55"/>
    </row>
    <row r="17" spans="1:7" ht="26.4">
      <c r="A17" s="47">
        <v>1.3</v>
      </c>
      <c r="B17" s="47"/>
      <c r="C17" s="13" t="s">
        <v>62</v>
      </c>
      <c r="D17" s="47" t="s">
        <v>358</v>
      </c>
      <c r="E17" s="52">
        <v>429</v>
      </c>
      <c r="F17" s="53"/>
      <c r="G17" s="54">
        <f t="shared" ref="G17:G20" si="1">ROUND(E17*F17,2)</f>
        <v>0</v>
      </c>
    </row>
    <row r="18" spans="1:7" ht="15.6">
      <c r="A18" s="47">
        <v>1.4</v>
      </c>
      <c r="B18" s="47"/>
      <c r="C18" s="13" t="s">
        <v>254</v>
      </c>
      <c r="D18" s="47" t="s">
        <v>358</v>
      </c>
      <c r="E18" s="52">
        <v>71</v>
      </c>
      <c r="F18" s="53"/>
      <c r="G18" s="54">
        <f t="shared" si="1"/>
        <v>0</v>
      </c>
    </row>
    <row r="19" spans="1:7" ht="13.2">
      <c r="A19" s="47">
        <v>1.5</v>
      </c>
      <c r="B19" s="47"/>
      <c r="C19" s="13" t="s">
        <v>168</v>
      </c>
      <c r="D19" s="47" t="s">
        <v>80</v>
      </c>
      <c r="E19" s="52">
        <v>24</v>
      </c>
      <c r="F19" s="53"/>
      <c r="G19" s="54">
        <f t="shared" si="1"/>
        <v>0</v>
      </c>
    </row>
    <row r="20" spans="1:7" ht="26.4">
      <c r="A20" s="47">
        <v>1.6</v>
      </c>
      <c r="B20" s="47"/>
      <c r="C20" s="13" t="s">
        <v>125</v>
      </c>
      <c r="D20" s="47" t="s">
        <v>80</v>
      </c>
      <c r="E20" s="52">
        <v>29</v>
      </c>
      <c r="F20" s="53"/>
      <c r="G20" s="54">
        <f t="shared" si="1"/>
        <v>0</v>
      </c>
    </row>
    <row r="21" spans="1:7" ht="13.2">
      <c r="A21" s="105" t="s">
        <v>63</v>
      </c>
      <c r="B21" s="105"/>
      <c r="C21" s="105"/>
      <c r="D21" s="105"/>
      <c r="E21" s="105"/>
      <c r="F21" s="105"/>
      <c r="G21" s="54">
        <f>SUM(G14:G20)</f>
        <v>0</v>
      </c>
    </row>
    <row r="22" spans="1:7" ht="13.2">
      <c r="A22" s="42">
        <v>2</v>
      </c>
      <c r="B22" s="42" t="s">
        <v>64</v>
      </c>
      <c r="C22" s="43" t="s">
        <v>65</v>
      </c>
      <c r="D22" s="44"/>
      <c r="E22" s="44"/>
      <c r="F22" s="45"/>
      <c r="G22" s="46"/>
    </row>
    <row r="23" spans="1:7" ht="13.2">
      <c r="A23" s="47"/>
      <c r="B23" s="47" t="s">
        <v>66</v>
      </c>
      <c r="C23" s="48" t="s">
        <v>67</v>
      </c>
      <c r="D23" s="49"/>
      <c r="E23" s="49"/>
      <c r="F23" s="50"/>
      <c r="G23" s="51"/>
    </row>
    <row r="24" spans="1:7" ht="15.6">
      <c r="A24" s="47">
        <v>2.1</v>
      </c>
      <c r="B24" s="47"/>
      <c r="C24" s="13" t="s">
        <v>68</v>
      </c>
      <c r="D24" s="47" t="s">
        <v>357</v>
      </c>
      <c r="E24" s="52">
        <v>16</v>
      </c>
      <c r="F24" s="53"/>
      <c r="G24" s="54">
        <f t="shared" ref="G24:G26" si="2">ROUND(E24*F24,2)</f>
        <v>0</v>
      </c>
    </row>
    <row r="25" spans="1:7" ht="15.6">
      <c r="A25" s="47">
        <v>2.2000000000000002</v>
      </c>
      <c r="B25" s="47"/>
      <c r="C25" s="13" t="s">
        <v>69</v>
      </c>
      <c r="D25" s="47" t="s">
        <v>357</v>
      </c>
      <c r="E25" s="52">
        <v>253</v>
      </c>
      <c r="F25" s="53"/>
      <c r="G25" s="54">
        <f t="shared" si="2"/>
        <v>0</v>
      </c>
    </row>
    <row r="26" spans="1:7" ht="26.4">
      <c r="A26" s="47">
        <v>2.2999999999999998</v>
      </c>
      <c r="B26" s="47"/>
      <c r="C26" s="13" t="s">
        <v>70</v>
      </c>
      <c r="D26" s="47" t="s">
        <v>357</v>
      </c>
      <c r="E26" s="52">
        <v>14</v>
      </c>
      <c r="F26" s="53"/>
      <c r="G26" s="54">
        <f t="shared" si="2"/>
        <v>0</v>
      </c>
    </row>
    <row r="27" spans="1:7" ht="13.2">
      <c r="A27" s="47"/>
      <c r="B27" s="47" t="s">
        <v>71</v>
      </c>
      <c r="C27" s="48" t="s">
        <v>72</v>
      </c>
      <c r="D27" s="49"/>
      <c r="E27" s="49"/>
      <c r="F27" s="50"/>
      <c r="G27" s="55"/>
    </row>
    <row r="28" spans="1:7" ht="15.6">
      <c r="A28" s="47">
        <v>2.4</v>
      </c>
      <c r="B28" s="47"/>
      <c r="C28" s="13" t="s">
        <v>73</v>
      </c>
      <c r="D28" s="47" t="s">
        <v>357</v>
      </c>
      <c r="E28" s="52">
        <v>16</v>
      </c>
      <c r="F28" s="53"/>
      <c r="G28" s="54">
        <f t="shared" ref="G28" si="3">ROUND(E28*F28,2)</f>
        <v>0</v>
      </c>
    </row>
    <row r="29" spans="1:7" ht="13.2">
      <c r="A29" s="105" t="s">
        <v>74</v>
      </c>
      <c r="B29" s="105"/>
      <c r="C29" s="105"/>
      <c r="D29" s="105"/>
      <c r="E29" s="105"/>
      <c r="F29" s="105"/>
      <c r="G29" s="54">
        <f>SUM(G24:G28)</f>
        <v>0</v>
      </c>
    </row>
    <row r="30" spans="1:7" ht="13.2">
      <c r="A30" s="42">
        <v>3</v>
      </c>
      <c r="B30" s="42" t="s">
        <v>84</v>
      </c>
      <c r="C30" s="43" t="s">
        <v>85</v>
      </c>
      <c r="D30" s="44"/>
      <c r="E30" s="44"/>
      <c r="F30" s="45"/>
      <c r="G30" s="46"/>
    </row>
    <row r="31" spans="1:7" ht="13.2">
      <c r="A31" s="47"/>
      <c r="B31" s="47" t="s">
        <v>86</v>
      </c>
      <c r="C31" s="48" t="s">
        <v>87</v>
      </c>
      <c r="D31" s="49"/>
      <c r="E31" s="49"/>
      <c r="F31" s="50"/>
      <c r="G31" s="51"/>
    </row>
    <row r="32" spans="1:7" ht="15.6">
      <c r="A32" s="47">
        <v>3.1</v>
      </c>
      <c r="B32" s="47"/>
      <c r="C32" s="13" t="s">
        <v>88</v>
      </c>
      <c r="D32" s="47" t="s">
        <v>358</v>
      </c>
      <c r="E32" s="52">
        <v>605</v>
      </c>
      <c r="F32" s="53"/>
      <c r="G32" s="54">
        <f t="shared" ref="G32" si="4">ROUND(E32*F32,2)</f>
        <v>0</v>
      </c>
    </row>
    <row r="33" spans="1:7" ht="13.2">
      <c r="A33" s="47"/>
      <c r="B33" s="47" t="s">
        <v>89</v>
      </c>
      <c r="C33" s="48" t="s">
        <v>90</v>
      </c>
      <c r="D33" s="49"/>
      <c r="E33" s="49"/>
      <c r="F33" s="50"/>
      <c r="G33" s="55"/>
    </row>
    <row r="34" spans="1:7" ht="15.6">
      <c r="A34" s="47">
        <v>3.2</v>
      </c>
      <c r="B34" s="47"/>
      <c r="C34" s="13" t="s">
        <v>91</v>
      </c>
      <c r="D34" s="47" t="s">
        <v>358</v>
      </c>
      <c r="E34" s="52">
        <v>612</v>
      </c>
      <c r="F34" s="53"/>
      <c r="G34" s="54">
        <f t="shared" ref="G34:G35" si="5">ROUND(E34*F34,2)</f>
        <v>0</v>
      </c>
    </row>
    <row r="35" spans="1:7" ht="15.6">
      <c r="A35" s="47">
        <v>3.3</v>
      </c>
      <c r="B35" s="47"/>
      <c r="C35" s="13" t="s">
        <v>92</v>
      </c>
      <c r="D35" s="47" t="s">
        <v>358</v>
      </c>
      <c r="E35" s="52">
        <v>554</v>
      </c>
      <c r="F35" s="53"/>
      <c r="G35" s="54">
        <f t="shared" si="5"/>
        <v>0</v>
      </c>
    </row>
    <row r="36" spans="1:7" ht="13.2">
      <c r="A36" s="47"/>
      <c r="B36" s="47" t="s">
        <v>93</v>
      </c>
      <c r="C36" s="48" t="s">
        <v>94</v>
      </c>
      <c r="D36" s="49"/>
      <c r="E36" s="49"/>
      <c r="F36" s="50"/>
      <c r="G36" s="55"/>
    </row>
    <row r="37" spans="1:7" ht="21" customHeight="1">
      <c r="A37" s="47">
        <v>3.4</v>
      </c>
      <c r="B37" s="47"/>
      <c r="C37" s="13" t="s">
        <v>160</v>
      </c>
      <c r="D37" s="47" t="s">
        <v>358</v>
      </c>
      <c r="E37" s="52">
        <v>564</v>
      </c>
      <c r="F37" s="53"/>
      <c r="G37" s="54">
        <f t="shared" ref="G37:G38" si="6">ROUND(E37*F37,2)</f>
        <v>0</v>
      </c>
    </row>
    <row r="38" spans="1:7" ht="26.4">
      <c r="A38" s="47">
        <v>3.5</v>
      </c>
      <c r="B38" s="47"/>
      <c r="C38" s="13" t="s">
        <v>161</v>
      </c>
      <c r="D38" s="47" t="s">
        <v>358</v>
      </c>
      <c r="E38" s="52">
        <v>48</v>
      </c>
      <c r="F38" s="53"/>
      <c r="G38" s="54">
        <f t="shared" si="6"/>
        <v>0</v>
      </c>
    </row>
    <row r="39" spans="1:7" ht="26.4">
      <c r="A39" s="47"/>
      <c r="B39" s="47" t="s">
        <v>96</v>
      </c>
      <c r="C39" s="48" t="s">
        <v>97</v>
      </c>
      <c r="D39" s="49"/>
      <c r="E39" s="49"/>
      <c r="F39" s="50"/>
      <c r="G39" s="55"/>
    </row>
    <row r="40" spans="1:7" ht="39.6">
      <c r="A40" s="47">
        <v>3.6</v>
      </c>
      <c r="B40" s="47"/>
      <c r="C40" s="13" t="s">
        <v>162</v>
      </c>
      <c r="D40" s="47" t="s">
        <v>358</v>
      </c>
      <c r="E40" s="52">
        <v>605</v>
      </c>
      <c r="F40" s="53"/>
      <c r="G40" s="54">
        <f t="shared" ref="G40" si="7">ROUND(E40*F40,2)</f>
        <v>0</v>
      </c>
    </row>
    <row r="41" spans="1:7" ht="13.2">
      <c r="A41" s="105" t="s">
        <v>99</v>
      </c>
      <c r="B41" s="105"/>
      <c r="C41" s="105"/>
      <c r="D41" s="105"/>
      <c r="E41" s="105"/>
      <c r="F41" s="105"/>
      <c r="G41" s="54">
        <f>SUM(G32:G40)</f>
        <v>0</v>
      </c>
    </row>
    <row r="42" spans="1:7" ht="13.2">
      <c r="A42" s="42">
        <v>4</v>
      </c>
      <c r="B42" s="42" t="s">
        <v>100</v>
      </c>
      <c r="C42" s="43" t="s">
        <v>101</v>
      </c>
      <c r="D42" s="44"/>
      <c r="E42" s="44"/>
      <c r="F42" s="45"/>
      <c r="G42" s="46"/>
    </row>
    <row r="43" spans="1:7" ht="13.2">
      <c r="A43" s="47"/>
      <c r="B43" s="47" t="s">
        <v>102</v>
      </c>
      <c r="C43" s="48" t="s">
        <v>103</v>
      </c>
      <c r="D43" s="49"/>
      <c r="E43" s="49"/>
      <c r="F43" s="50"/>
      <c r="G43" s="51"/>
    </row>
    <row r="44" spans="1:7" ht="15.6">
      <c r="A44" s="47">
        <v>4.0999999999999996</v>
      </c>
      <c r="B44" s="47"/>
      <c r="C44" s="13" t="s">
        <v>163</v>
      </c>
      <c r="D44" s="47" t="s">
        <v>358</v>
      </c>
      <c r="E44" s="52">
        <v>491</v>
      </c>
      <c r="F44" s="53"/>
      <c r="G44" s="54">
        <f t="shared" ref="G44:G45" si="8">ROUND(E44*F44,2)</f>
        <v>0</v>
      </c>
    </row>
    <row r="45" spans="1:7" ht="15.6">
      <c r="A45" s="47">
        <v>4.2</v>
      </c>
      <c r="B45" s="47"/>
      <c r="C45" s="13" t="s">
        <v>164</v>
      </c>
      <c r="D45" s="47" t="s">
        <v>358</v>
      </c>
      <c r="E45" s="52">
        <v>44</v>
      </c>
      <c r="F45" s="53"/>
      <c r="G45" s="54">
        <f t="shared" si="8"/>
        <v>0</v>
      </c>
    </row>
    <row r="46" spans="1:7" ht="13.2">
      <c r="A46" s="47"/>
      <c r="B46" s="47" t="s">
        <v>105</v>
      </c>
      <c r="C46" s="48" t="s">
        <v>106</v>
      </c>
      <c r="D46" s="49"/>
      <c r="E46" s="49"/>
      <c r="F46" s="50"/>
      <c r="G46" s="55"/>
    </row>
    <row r="47" spans="1:7" ht="15.6">
      <c r="A47" s="47">
        <v>4.3</v>
      </c>
      <c r="B47" s="47"/>
      <c r="C47" s="13" t="s">
        <v>165</v>
      </c>
      <c r="D47" s="47" t="s">
        <v>358</v>
      </c>
      <c r="E47" s="52">
        <v>509</v>
      </c>
      <c r="F47" s="53"/>
      <c r="G47" s="54">
        <f t="shared" ref="G47:G48" si="9">ROUND(E47*F47,2)</f>
        <v>0</v>
      </c>
    </row>
    <row r="48" spans="1:7" ht="15.6">
      <c r="A48" s="47">
        <v>4.4000000000000004</v>
      </c>
      <c r="B48" s="47"/>
      <c r="C48" s="13" t="s">
        <v>166</v>
      </c>
      <c r="D48" s="47" t="s">
        <v>358</v>
      </c>
      <c r="E48" s="52">
        <v>45</v>
      </c>
      <c r="F48" s="53"/>
      <c r="G48" s="54">
        <f t="shared" si="9"/>
        <v>0</v>
      </c>
    </row>
    <row r="49" spans="1:7" ht="13.2">
      <c r="A49" s="105" t="s">
        <v>108</v>
      </c>
      <c r="B49" s="105"/>
      <c r="C49" s="105"/>
      <c r="D49" s="105"/>
      <c r="E49" s="105"/>
      <c r="F49" s="105"/>
      <c r="G49" s="54">
        <f>SUM(G44:G48)</f>
        <v>0</v>
      </c>
    </row>
    <row r="50" spans="1:7" ht="13.2">
      <c r="A50" s="42">
        <v>5</v>
      </c>
      <c r="B50" s="42" t="s">
        <v>109</v>
      </c>
      <c r="C50" s="43" t="s">
        <v>110</v>
      </c>
      <c r="D50" s="44"/>
      <c r="E50" s="44"/>
      <c r="F50" s="45"/>
      <c r="G50" s="46"/>
    </row>
    <row r="51" spans="1:7" ht="13.2">
      <c r="A51" s="47"/>
      <c r="B51" s="47" t="s">
        <v>111</v>
      </c>
      <c r="C51" s="48" t="s">
        <v>112</v>
      </c>
      <c r="D51" s="49"/>
      <c r="E51" s="49"/>
      <c r="F51" s="50"/>
      <c r="G51" s="51"/>
    </row>
    <row r="52" spans="1:7" ht="15.6">
      <c r="A52" s="47">
        <v>5.0999999999999996</v>
      </c>
      <c r="B52" s="47"/>
      <c r="C52" s="13" t="s">
        <v>113</v>
      </c>
      <c r="D52" s="47" t="s">
        <v>358</v>
      </c>
      <c r="E52" s="52">
        <v>16</v>
      </c>
      <c r="F52" s="53"/>
      <c r="G52" s="54">
        <f t="shared" ref="G52" si="10">ROUND(E52*F52,2)</f>
        <v>0</v>
      </c>
    </row>
    <row r="53" spans="1:7" ht="13.2">
      <c r="A53" s="47"/>
      <c r="B53" s="47" t="s">
        <v>114</v>
      </c>
      <c r="C53" s="48" t="s">
        <v>115</v>
      </c>
      <c r="D53" s="49"/>
      <c r="E53" s="49"/>
      <c r="F53" s="50"/>
      <c r="G53" s="55"/>
    </row>
    <row r="54" spans="1:7" ht="15.6">
      <c r="A54" s="47">
        <v>5.2</v>
      </c>
      <c r="B54" s="47"/>
      <c r="C54" s="13" t="s">
        <v>116</v>
      </c>
      <c r="D54" s="47" t="s">
        <v>357</v>
      </c>
      <c r="E54" s="52">
        <v>13</v>
      </c>
      <c r="F54" s="53"/>
      <c r="G54" s="54">
        <f t="shared" ref="G54" si="11">ROUND(E54*F54,2)</f>
        <v>0</v>
      </c>
    </row>
    <row r="55" spans="1:7" ht="13.2">
      <c r="A55" s="101" t="s">
        <v>117</v>
      </c>
      <c r="B55" s="102"/>
      <c r="C55" s="102"/>
      <c r="D55" s="102"/>
      <c r="E55" s="102"/>
      <c r="F55" s="103"/>
      <c r="G55" s="54">
        <f>SUM(G52:G54)</f>
        <v>0</v>
      </c>
    </row>
    <row r="56" spans="1:7">
      <c r="A56" s="110" t="s">
        <v>35</v>
      </c>
      <c r="B56" s="110"/>
      <c r="C56" s="110"/>
      <c r="D56" s="110"/>
      <c r="E56" s="110"/>
      <c r="F56" s="110"/>
      <c r="G56" s="54">
        <f>G21+G29+G41+G49+G55</f>
        <v>0</v>
      </c>
    </row>
    <row r="57" spans="1:7" s="36" customFormat="1" ht="13.2">
      <c r="A57" s="37"/>
      <c r="B57" s="56"/>
      <c r="C57" s="56"/>
      <c r="D57" s="37"/>
      <c r="E57" s="37"/>
      <c r="F57" s="57"/>
      <c r="G57" s="57"/>
    </row>
    <row r="58" spans="1:7" s="36" customFormat="1" ht="13.2">
      <c r="A58" s="37"/>
      <c r="B58" s="56"/>
      <c r="C58" s="56"/>
      <c r="D58" s="37"/>
      <c r="E58" s="37"/>
      <c r="F58" s="57"/>
      <c r="G58" s="57"/>
    </row>
    <row r="59" spans="1:7" s="36" customFormat="1" ht="13.2">
      <c r="A59" s="37"/>
      <c r="B59" s="56"/>
      <c r="C59" s="56"/>
      <c r="D59" s="37"/>
      <c r="E59" s="37"/>
      <c r="F59" s="57"/>
      <c r="G59" s="57"/>
    </row>
    <row r="60" spans="1:7" s="36" customFormat="1" ht="13.2">
      <c r="A60" s="37"/>
      <c r="B60" s="56"/>
      <c r="C60" s="56"/>
      <c r="D60" s="37"/>
      <c r="E60" s="37"/>
      <c r="F60" s="57"/>
      <c r="G60" s="57"/>
    </row>
    <row r="61" spans="1:7" s="36" customFormat="1" ht="13.2">
      <c r="A61" s="37"/>
      <c r="B61" s="56"/>
      <c r="C61" s="56"/>
      <c r="D61" s="37"/>
      <c r="E61" s="37"/>
      <c r="F61" s="57"/>
      <c r="G61" s="57"/>
    </row>
    <row r="62" spans="1:7" s="36" customFormat="1" ht="13.2">
      <c r="A62" s="37"/>
      <c r="B62" s="56"/>
      <c r="C62" s="56"/>
      <c r="D62" s="37"/>
      <c r="E62" s="37"/>
      <c r="F62" s="57"/>
      <c r="G62" s="57"/>
    </row>
    <row r="63" spans="1:7" s="36" customFormat="1" ht="13.2">
      <c r="A63" s="37"/>
      <c r="B63" s="56"/>
      <c r="C63" s="56"/>
      <c r="D63" s="37"/>
      <c r="E63" s="37"/>
      <c r="F63" s="57"/>
      <c r="G63" s="57"/>
    </row>
    <row r="64" spans="1:7" s="36" customFormat="1" ht="13.2">
      <c r="A64" s="37"/>
      <c r="B64" s="56"/>
      <c r="C64" s="56"/>
      <c r="D64" s="37"/>
      <c r="E64" s="37"/>
      <c r="F64" s="57"/>
      <c r="G64" s="57"/>
    </row>
    <row r="65" spans="1:7" s="36" customFormat="1" ht="13.2">
      <c r="A65" s="37"/>
      <c r="B65" s="56"/>
      <c r="C65" s="56"/>
      <c r="D65" s="37"/>
      <c r="E65" s="37"/>
      <c r="F65" s="57"/>
      <c r="G65" s="57"/>
    </row>
    <row r="66" spans="1:7" s="36" customFormat="1" ht="13.2">
      <c r="A66" s="37"/>
      <c r="B66" s="56"/>
      <c r="C66" s="56"/>
      <c r="D66" s="37"/>
      <c r="E66" s="37"/>
      <c r="F66" s="57"/>
      <c r="G66" s="57"/>
    </row>
    <row r="67" spans="1:7" s="36" customFormat="1" ht="13.2">
      <c r="A67" s="37"/>
      <c r="B67" s="56"/>
      <c r="C67" s="56"/>
      <c r="D67" s="37"/>
      <c r="E67" s="37"/>
      <c r="F67" s="57"/>
      <c r="G67" s="57"/>
    </row>
    <row r="68" spans="1:7" s="36" customFormat="1" ht="13.2">
      <c r="A68" s="37"/>
      <c r="B68" s="56"/>
      <c r="C68" s="56"/>
      <c r="D68" s="37"/>
      <c r="E68" s="37"/>
      <c r="F68" s="57"/>
      <c r="G68" s="57"/>
    </row>
    <row r="69" spans="1:7" s="36" customFormat="1" ht="43.5" customHeight="1">
      <c r="A69" s="37"/>
      <c r="B69" s="56"/>
      <c r="C69" s="56"/>
      <c r="D69" s="56"/>
      <c r="E69" s="56"/>
      <c r="F69" s="57"/>
      <c r="G69" s="57"/>
    </row>
    <row r="70" spans="1:7" s="36" customFormat="1" ht="13.2">
      <c r="A70" s="37"/>
      <c r="B70" s="56"/>
      <c r="C70" s="56"/>
      <c r="D70" s="56"/>
      <c r="E70" s="56"/>
      <c r="F70" s="57"/>
      <c r="G70" s="57"/>
    </row>
    <row r="71" spans="1:7" s="36" customFormat="1" ht="13.2">
      <c r="A71" s="37"/>
      <c r="B71" s="56"/>
      <c r="C71" s="56"/>
      <c r="D71" s="56"/>
      <c r="E71" s="56"/>
      <c r="F71" s="57"/>
      <c r="G71" s="57"/>
    </row>
    <row r="72" spans="1:7" s="36" customFormat="1" ht="13.2">
      <c r="A72" s="37"/>
      <c r="B72" s="56"/>
      <c r="C72" s="56"/>
      <c r="D72" s="56"/>
      <c r="E72" s="56"/>
      <c r="F72" s="57"/>
      <c r="G72" s="57"/>
    </row>
    <row r="73" spans="1:7" s="36" customFormat="1" ht="13.2">
      <c r="A73" s="37"/>
      <c r="B73" s="56"/>
      <c r="C73" s="56"/>
      <c r="D73" s="56"/>
      <c r="E73" s="56"/>
      <c r="F73" s="57"/>
      <c r="G73" s="57"/>
    </row>
    <row r="74" spans="1:7" s="36" customFormat="1" ht="13.2">
      <c r="A74" s="37"/>
      <c r="B74" s="56"/>
      <c r="C74" s="56"/>
      <c r="D74" s="56"/>
      <c r="E74" s="56"/>
      <c r="F74" s="57"/>
      <c r="G74" s="57"/>
    </row>
    <row r="75" spans="1:7" s="36" customFormat="1" ht="13.2">
      <c r="A75" s="37"/>
      <c r="B75" s="56"/>
      <c r="C75" s="56"/>
      <c r="D75" s="56"/>
      <c r="E75" s="56"/>
      <c r="F75" s="57"/>
      <c r="G75" s="57"/>
    </row>
    <row r="76" spans="1:7" s="36" customFormat="1" ht="13.2">
      <c r="A76" s="37"/>
      <c r="B76" s="56"/>
      <c r="C76" s="56"/>
      <c r="D76" s="56"/>
      <c r="E76" s="56"/>
      <c r="F76" s="57"/>
      <c r="G76" s="57"/>
    </row>
    <row r="77" spans="1:7" s="36" customFormat="1" ht="13.2">
      <c r="A77" s="37"/>
      <c r="B77" s="56"/>
      <c r="C77" s="56"/>
      <c r="D77" s="56"/>
      <c r="E77" s="56"/>
      <c r="F77" s="57"/>
      <c r="G77" s="57"/>
    </row>
    <row r="78" spans="1:7" s="36" customFormat="1" ht="13.2">
      <c r="A78" s="37"/>
      <c r="B78" s="56"/>
      <c r="C78" s="56"/>
      <c r="D78" s="56"/>
      <c r="E78" s="56"/>
      <c r="F78" s="57"/>
      <c r="G78" s="57"/>
    </row>
    <row r="79" spans="1:7" s="36" customFormat="1" ht="13.2">
      <c r="A79" s="37"/>
      <c r="B79" s="56"/>
      <c r="C79" s="56"/>
      <c r="D79" s="56"/>
      <c r="E79" s="56"/>
      <c r="F79" s="57"/>
      <c r="G79" s="57"/>
    </row>
    <row r="80" spans="1:7" s="36" customFormat="1" ht="13.2">
      <c r="A80" s="37"/>
      <c r="B80" s="56"/>
      <c r="C80" s="56"/>
      <c r="D80" s="56"/>
      <c r="E80" s="56"/>
      <c r="F80" s="57"/>
      <c r="G80" s="57"/>
    </row>
    <row r="81" spans="1:7" s="36" customFormat="1" ht="13.2">
      <c r="A81" s="37"/>
      <c r="B81" s="56"/>
      <c r="C81" s="56"/>
      <c r="D81" s="56"/>
      <c r="E81" s="56"/>
      <c r="F81" s="57"/>
      <c r="G81" s="57"/>
    </row>
    <row r="82" spans="1:7" s="36" customFormat="1" ht="13.2">
      <c r="A82" s="37"/>
      <c r="B82" s="56"/>
      <c r="C82" s="56"/>
      <c r="D82" s="56"/>
      <c r="E82" s="56"/>
      <c r="F82" s="57"/>
      <c r="G82" s="57"/>
    </row>
    <row r="83" spans="1:7" s="36" customFormat="1" ht="13.2">
      <c r="A83" s="37"/>
      <c r="B83" s="56"/>
      <c r="C83" s="56"/>
      <c r="D83" s="56"/>
      <c r="E83" s="56"/>
      <c r="F83" s="57"/>
      <c r="G83" s="57"/>
    </row>
    <row r="84" spans="1:7" s="36" customFormat="1" ht="13.2">
      <c r="A84" s="37"/>
      <c r="B84" s="56"/>
      <c r="C84" s="56"/>
      <c r="D84" s="56"/>
      <c r="E84" s="56"/>
      <c r="F84" s="57"/>
      <c r="G84" s="57"/>
    </row>
    <row r="85" spans="1:7" s="36" customFormat="1" ht="13.2">
      <c r="A85" s="37"/>
      <c r="B85" s="56"/>
      <c r="C85" s="56"/>
      <c r="D85" s="56"/>
      <c r="E85" s="56"/>
      <c r="F85" s="57"/>
      <c r="G85" s="57"/>
    </row>
  </sheetData>
  <mergeCells count="11">
    <mergeCell ref="A41:F41"/>
    <mergeCell ref="A49:F49"/>
    <mergeCell ref="A55:F55"/>
    <mergeCell ref="A56:F56"/>
    <mergeCell ref="A29:F29"/>
    <mergeCell ref="A21:F21"/>
    <mergeCell ref="A5:G5"/>
    <mergeCell ref="A6:G6"/>
    <mergeCell ref="A7:G7"/>
    <mergeCell ref="A8:G8"/>
    <mergeCell ref="A9:G9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>
    <oddFooter>&amp;C
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G87"/>
  <sheetViews>
    <sheetView view="pageBreakPreview" zoomScale="70" zoomScaleNormal="100" zoomScaleSheetLayoutView="70" workbookViewId="0">
      <pane xSplit="7" ySplit="10" topLeftCell="H11" activePane="bottomRight" state="frozen"/>
      <selection activeCell="F1" sqref="F1:F4"/>
      <selection pane="topRight" activeCell="F1" sqref="F1:F4"/>
      <selection pane="bottomLeft" activeCell="F1" sqref="F1:F4"/>
      <selection pane="bottomRight" activeCell="F13" sqref="F13:F14"/>
    </sheetView>
  </sheetViews>
  <sheetFormatPr defaultColWidth="9.21875" defaultRowHeight="11.4"/>
  <cols>
    <col min="1" max="1" width="6.77734375" style="4" customWidth="1"/>
    <col min="2" max="2" width="12.77734375" style="4" customWidth="1"/>
    <col min="3" max="3" width="70.77734375" style="5" customWidth="1"/>
    <col min="4" max="4" width="10.77734375" style="6" customWidth="1"/>
    <col min="5" max="5" width="10.77734375" style="7" customWidth="1"/>
    <col min="6" max="6" width="10.77734375" style="25" customWidth="1"/>
    <col min="7" max="7" width="12.77734375" style="25" customWidth="1"/>
    <col min="8" max="16384" width="9.21875" style="38"/>
  </cols>
  <sheetData>
    <row r="1" spans="1:7" ht="13.8">
      <c r="F1" s="76"/>
      <c r="G1" s="77"/>
    </row>
    <row r="2" spans="1:7" ht="13.8">
      <c r="F2" s="78"/>
      <c r="G2" s="79"/>
    </row>
    <row r="3" spans="1:7" ht="13.8">
      <c r="F3" s="80"/>
      <c r="G3" s="77"/>
    </row>
    <row r="4" spans="1:7" ht="13.8">
      <c r="F4" s="80"/>
      <c r="G4" s="81"/>
    </row>
    <row r="5" spans="1:7" ht="7.5" customHeight="1">
      <c r="A5" s="88"/>
      <c r="B5" s="88"/>
      <c r="C5" s="88"/>
      <c r="D5" s="88"/>
      <c r="E5" s="88"/>
      <c r="F5" s="88"/>
      <c r="G5" s="88"/>
    </row>
    <row r="6" spans="1:7" ht="23.25" customHeight="1">
      <c r="A6" s="91" t="s">
        <v>9</v>
      </c>
      <c r="B6" s="92"/>
      <c r="C6" s="92"/>
      <c r="D6" s="92"/>
      <c r="E6" s="92"/>
      <c r="F6" s="92"/>
      <c r="G6" s="92"/>
    </row>
    <row r="7" spans="1:7" ht="30.75" customHeight="1">
      <c r="A7" s="93" t="s">
        <v>8</v>
      </c>
      <c r="B7" s="93"/>
      <c r="C7" s="93"/>
      <c r="D7" s="93"/>
      <c r="E7" s="93"/>
      <c r="F7" s="93"/>
      <c r="G7" s="93"/>
    </row>
    <row r="8" spans="1:7" ht="17.25" customHeight="1">
      <c r="A8" s="94" t="s">
        <v>10</v>
      </c>
      <c r="B8" s="94"/>
      <c r="C8" s="94"/>
      <c r="D8" s="94"/>
      <c r="E8" s="94"/>
      <c r="F8" s="94"/>
      <c r="G8" s="94"/>
    </row>
    <row r="9" spans="1:7" s="36" customFormat="1" ht="97.5" customHeight="1">
      <c r="A9" s="89" t="s">
        <v>12</v>
      </c>
      <c r="B9" s="90"/>
      <c r="C9" s="90"/>
      <c r="D9" s="90"/>
      <c r="E9" s="90"/>
      <c r="F9" s="90"/>
      <c r="G9" s="90"/>
    </row>
    <row r="10" spans="1:7" ht="26.4" customHeight="1">
      <c r="A10" s="1" t="s">
        <v>0</v>
      </c>
      <c r="B10" s="2" t="s">
        <v>2</v>
      </c>
      <c r="C10" s="3" t="s">
        <v>3</v>
      </c>
      <c r="D10" s="9" t="s">
        <v>4</v>
      </c>
      <c r="E10" s="3" t="s">
        <v>1</v>
      </c>
      <c r="F10" s="3" t="s">
        <v>5</v>
      </c>
      <c r="G10" s="29" t="s">
        <v>6</v>
      </c>
    </row>
    <row r="11" spans="1:7" s="39" customFormat="1" ht="13.2">
      <c r="A11" s="14">
        <v>1</v>
      </c>
      <c r="B11" s="15">
        <v>2</v>
      </c>
      <c r="C11" s="17">
        <v>3</v>
      </c>
      <c r="D11" s="17">
        <v>4</v>
      </c>
      <c r="E11" s="17">
        <v>5</v>
      </c>
      <c r="F11" s="17">
        <v>6</v>
      </c>
      <c r="G11" s="30">
        <v>7</v>
      </c>
    </row>
    <row r="12" spans="1:7" ht="13.2">
      <c r="A12" s="47"/>
      <c r="B12" s="47" t="s">
        <v>56</v>
      </c>
      <c r="C12" s="48" t="s">
        <v>57</v>
      </c>
      <c r="D12" s="49"/>
      <c r="E12" s="49"/>
      <c r="F12" s="50"/>
      <c r="G12" s="55"/>
    </row>
    <row r="13" spans="1:7" ht="15.6">
      <c r="A13" s="47">
        <v>1.2</v>
      </c>
      <c r="B13" s="47"/>
      <c r="C13" s="13" t="s">
        <v>58</v>
      </c>
      <c r="D13" s="47" t="s">
        <v>357</v>
      </c>
      <c r="E13" s="52">
        <v>203</v>
      </c>
      <c r="F13" s="53"/>
      <c r="G13" s="54">
        <f t="shared" ref="G13:G14" si="0">ROUND(E13*F13,2)</f>
        <v>0</v>
      </c>
    </row>
    <row r="14" spans="1:7" ht="15.6">
      <c r="A14" s="47">
        <v>1.3</v>
      </c>
      <c r="B14" s="47"/>
      <c r="C14" s="13" t="s">
        <v>59</v>
      </c>
      <c r="D14" s="47" t="s">
        <v>357</v>
      </c>
      <c r="E14" s="52">
        <v>1033</v>
      </c>
      <c r="F14" s="53"/>
      <c r="G14" s="54">
        <f t="shared" si="0"/>
        <v>0</v>
      </c>
    </row>
    <row r="15" spans="1:7" ht="13.2">
      <c r="A15" s="105" t="s">
        <v>63</v>
      </c>
      <c r="B15" s="105"/>
      <c r="C15" s="105"/>
      <c r="D15" s="105"/>
      <c r="E15" s="105"/>
      <c r="F15" s="105"/>
      <c r="G15" s="54">
        <f>SUM(G12:G14)</f>
        <v>0</v>
      </c>
    </row>
    <row r="16" spans="1:7" ht="13.2">
      <c r="A16" s="42">
        <v>2</v>
      </c>
      <c r="B16" s="42" t="s">
        <v>64</v>
      </c>
      <c r="C16" s="43" t="s">
        <v>65</v>
      </c>
      <c r="D16" s="44"/>
      <c r="E16" s="44"/>
      <c r="F16" s="45"/>
      <c r="G16" s="46"/>
    </row>
    <row r="17" spans="1:7" ht="13.2">
      <c r="A17" s="47"/>
      <c r="B17" s="47" t="s">
        <v>66</v>
      </c>
      <c r="C17" s="48" t="s">
        <v>67</v>
      </c>
      <c r="D17" s="49"/>
      <c r="E17" s="49"/>
      <c r="F17" s="50"/>
      <c r="G17" s="51"/>
    </row>
    <row r="18" spans="1:7" ht="15.6">
      <c r="A18" s="47">
        <v>2.1</v>
      </c>
      <c r="B18" s="47"/>
      <c r="C18" s="13" t="s">
        <v>68</v>
      </c>
      <c r="D18" s="47" t="s">
        <v>357</v>
      </c>
      <c r="E18" s="52">
        <v>215</v>
      </c>
      <c r="F18" s="53"/>
      <c r="G18" s="54">
        <f t="shared" ref="G18:G19" si="1">ROUND(E18*F18,2)</f>
        <v>0</v>
      </c>
    </row>
    <row r="19" spans="1:7" ht="26.4">
      <c r="A19" s="47">
        <v>2.2000000000000002</v>
      </c>
      <c r="B19" s="47"/>
      <c r="C19" s="13" t="s">
        <v>70</v>
      </c>
      <c r="D19" s="47" t="s">
        <v>357</v>
      </c>
      <c r="E19" s="52">
        <v>11</v>
      </c>
      <c r="F19" s="53"/>
      <c r="G19" s="54">
        <f t="shared" si="1"/>
        <v>0</v>
      </c>
    </row>
    <row r="20" spans="1:7" ht="13.2">
      <c r="A20" s="47"/>
      <c r="B20" s="47" t="s">
        <v>71</v>
      </c>
      <c r="C20" s="48" t="s">
        <v>72</v>
      </c>
      <c r="D20" s="49"/>
      <c r="E20" s="49"/>
      <c r="F20" s="50"/>
      <c r="G20" s="55"/>
    </row>
    <row r="21" spans="1:7" ht="15.6">
      <c r="A21" s="47">
        <v>2.2999999999999998</v>
      </c>
      <c r="B21" s="47"/>
      <c r="C21" s="13" t="s">
        <v>73</v>
      </c>
      <c r="D21" s="47" t="s">
        <v>357</v>
      </c>
      <c r="E21" s="52">
        <v>215</v>
      </c>
      <c r="F21" s="53"/>
      <c r="G21" s="54">
        <f t="shared" ref="G21:G22" si="2">ROUND(E21*F21,2)</f>
        <v>0</v>
      </c>
    </row>
    <row r="22" spans="1:7" ht="26.4">
      <c r="A22" s="47">
        <v>2.4</v>
      </c>
      <c r="B22" s="47"/>
      <c r="C22" s="13" t="s">
        <v>126</v>
      </c>
      <c r="D22" s="47" t="s">
        <v>357</v>
      </c>
      <c r="E22" s="52">
        <v>813</v>
      </c>
      <c r="F22" s="53"/>
      <c r="G22" s="54">
        <f t="shared" si="2"/>
        <v>0</v>
      </c>
    </row>
    <row r="23" spans="1:7" ht="13.2">
      <c r="A23" s="105" t="s">
        <v>74</v>
      </c>
      <c r="B23" s="105"/>
      <c r="C23" s="105"/>
      <c r="D23" s="105"/>
      <c r="E23" s="105"/>
      <c r="F23" s="105"/>
      <c r="G23" s="54">
        <f>SUM(G18:G22)</f>
        <v>0</v>
      </c>
    </row>
    <row r="24" spans="1:7" ht="13.2">
      <c r="A24" s="42">
        <v>3</v>
      </c>
      <c r="B24" s="42" t="s">
        <v>84</v>
      </c>
      <c r="C24" s="43" t="s">
        <v>85</v>
      </c>
      <c r="D24" s="44"/>
      <c r="E24" s="44"/>
      <c r="F24" s="45"/>
      <c r="G24" s="46"/>
    </row>
    <row r="25" spans="1:7" ht="13.2">
      <c r="A25" s="47"/>
      <c r="B25" s="47" t="s">
        <v>86</v>
      </c>
      <c r="C25" s="48" t="s">
        <v>87</v>
      </c>
      <c r="D25" s="49"/>
      <c r="E25" s="49"/>
      <c r="F25" s="50"/>
      <c r="G25" s="51"/>
    </row>
    <row r="26" spans="1:7" ht="15.6">
      <c r="A26" s="47">
        <v>3.1</v>
      </c>
      <c r="B26" s="47"/>
      <c r="C26" s="13" t="s">
        <v>88</v>
      </c>
      <c r="D26" s="47" t="s">
        <v>358</v>
      </c>
      <c r="E26" s="52">
        <v>2710</v>
      </c>
      <c r="F26" s="53"/>
      <c r="G26" s="54">
        <f t="shared" ref="G26" si="3">ROUND(E26*F26,2)</f>
        <v>0</v>
      </c>
    </row>
    <row r="27" spans="1:7" ht="13.2">
      <c r="A27" s="47"/>
      <c r="B27" s="47" t="s">
        <v>93</v>
      </c>
      <c r="C27" s="48" t="s">
        <v>94</v>
      </c>
      <c r="D27" s="49"/>
      <c r="E27" s="49"/>
      <c r="F27" s="50"/>
      <c r="G27" s="55"/>
    </row>
    <row r="28" spans="1:7" ht="30" customHeight="1">
      <c r="A28" s="47">
        <v>3.2</v>
      </c>
      <c r="B28" s="47"/>
      <c r="C28" s="13" t="s">
        <v>134</v>
      </c>
      <c r="D28" s="47" t="s">
        <v>358</v>
      </c>
      <c r="E28" s="52">
        <v>2173</v>
      </c>
      <c r="F28" s="53"/>
      <c r="G28" s="54">
        <f t="shared" ref="G28:G29" si="4">ROUND(E28*F28,2)</f>
        <v>0</v>
      </c>
    </row>
    <row r="29" spans="1:7" ht="30" customHeight="1">
      <c r="A29" s="47">
        <v>3.3</v>
      </c>
      <c r="B29" s="47"/>
      <c r="C29" s="13" t="s">
        <v>95</v>
      </c>
      <c r="D29" s="47" t="s">
        <v>358</v>
      </c>
      <c r="E29" s="52">
        <v>67</v>
      </c>
      <c r="F29" s="53"/>
      <c r="G29" s="54">
        <f t="shared" si="4"/>
        <v>0</v>
      </c>
    </row>
    <row r="30" spans="1:7" ht="26.4">
      <c r="A30" s="47"/>
      <c r="B30" s="47" t="s">
        <v>96</v>
      </c>
      <c r="C30" s="48" t="s">
        <v>97</v>
      </c>
      <c r="D30" s="49"/>
      <c r="E30" s="49"/>
      <c r="F30" s="50"/>
      <c r="G30" s="55"/>
    </row>
    <row r="31" spans="1:7" ht="39.6">
      <c r="A31" s="47">
        <v>3.4</v>
      </c>
      <c r="B31" s="47"/>
      <c r="C31" s="13" t="s">
        <v>98</v>
      </c>
      <c r="D31" s="47" t="s">
        <v>358</v>
      </c>
      <c r="E31" s="52">
        <v>72</v>
      </c>
      <c r="F31" s="53"/>
      <c r="G31" s="54">
        <f t="shared" ref="G31:G32" si="5">ROUND(E31*F31,2)</f>
        <v>0</v>
      </c>
    </row>
    <row r="32" spans="1:7" ht="39.6">
      <c r="A32" s="47">
        <v>3.5</v>
      </c>
      <c r="B32" s="47"/>
      <c r="C32" s="13" t="s">
        <v>135</v>
      </c>
      <c r="D32" s="47" t="s">
        <v>358</v>
      </c>
      <c r="E32" s="52">
        <v>2638</v>
      </c>
      <c r="F32" s="53"/>
      <c r="G32" s="54">
        <f t="shared" si="5"/>
        <v>0</v>
      </c>
    </row>
    <row r="33" spans="1:7" ht="13.2">
      <c r="A33" s="105" t="s">
        <v>99</v>
      </c>
      <c r="B33" s="105"/>
      <c r="C33" s="105"/>
      <c r="D33" s="105"/>
      <c r="E33" s="105"/>
      <c r="F33" s="105"/>
      <c r="G33" s="54">
        <f>SUM(G26:G32)</f>
        <v>0</v>
      </c>
    </row>
    <row r="34" spans="1:7" ht="13.2">
      <c r="A34" s="42">
        <v>4</v>
      </c>
      <c r="B34" s="42" t="s">
        <v>100</v>
      </c>
      <c r="C34" s="43" t="s">
        <v>101</v>
      </c>
      <c r="D34" s="44"/>
      <c r="E34" s="44"/>
      <c r="F34" s="45"/>
      <c r="G34" s="46"/>
    </row>
    <row r="35" spans="1:7" ht="13.2">
      <c r="A35" s="47"/>
      <c r="B35" s="47" t="s">
        <v>136</v>
      </c>
      <c r="C35" s="48" t="s">
        <v>137</v>
      </c>
      <c r="D35" s="49"/>
      <c r="E35" s="49"/>
      <c r="F35" s="50"/>
      <c r="G35" s="51"/>
    </row>
    <row r="36" spans="1:7" ht="15.6">
      <c r="A36" s="47">
        <v>4.0999999999999996</v>
      </c>
      <c r="B36" s="47"/>
      <c r="C36" s="13" t="s">
        <v>138</v>
      </c>
      <c r="D36" s="47" t="s">
        <v>358</v>
      </c>
      <c r="E36" s="52">
        <v>1859</v>
      </c>
      <c r="F36" s="53"/>
      <c r="G36" s="54">
        <f t="shared" ref="G36" si="6">ROUND(E36*F36,2)</f>
        <v>0</v>
      </c>
    </row>
    <row r="37" spans="1:7" ht="13.2">
      <c r="A37" s="47"/>
      <c r="B37" s="47" t="s">
        <v>102</v>
      </c>
      <c r="C37" s="48" t="s">
        <v>103</v>
      </c>
      <c r="D37" s="49"/>
      <c r="E37" s="49"/>
      <c r="F37" s="50"/>
      <c r="G37" s="55"/>
    </row>
    <row r="38" spans="1:7" ht="15.6">
      <c r="A38" s="47">
        <v>4.2</v>
      </c>
      <c r="B38" s="47"/>
      <c r="C38" s="13" t="s">
        <v>104</v>
      </c>
      <c r="D38" s="47" t="s">
        <v>358</v>
      </c>
      <c r="E38" s="52">
        <v>60</v>
      </c>
      <c r="F38" s="53"/>
      <c r="G38" s="54">
        <f t="shared" ref="G38" si="7">ROUND(E38*F38,2)</f>
        <v>0</v>
      </c>
    </row>
    <row r="39" spans="1:7" ht="13.2">
      <c r="A39" s="47"/>
      <c r="B39" s="47" t="s">
        <v>105</v>
      </c>
      <c r="C39" s="48" t="s">
        <v>106</v>
      </c>
      <c r="D39" s="49"/>
      <c r="E39" s="49"/>
      <c r="F39" s="50"/>
      <c r="G39" s="55"/>
    </row>
    <row r="40" spans="1:7" ht="15.6">
      <c r="A40" s="47">
        <v>4.3</v>
      </c>
      <c r="B40" s="47"/>
      <c r="C40" s="13" t="s">
        <v>107</v>
      </c>
      <c r="D40" s="47" t="s">
        <v>358</v>
      </c>
      <c r="E40" s="52">
        <v>61</v>
      </c>
      <c r="F40" s="53"/>
      <c r="G40" s="54">
        <f t="shared" ref="G40" si="8">ROUND(E40*F40,2)</f>
        <v>0</v>
      </c>
    </row>
    <row r="41" spans="1:7" ht="13.2">
      <c r="A41" s="105" t="s">
        <v>108</v>
      </c>
      <c r="B41" s="105"/>
      <c r="C41" s="105"/>
      <c r="D41" s="105"/>
      <c r="E41" s="105"/>
      <c r="F41" s="105"/>
      <c r="G41" s="54">
        <f>SUM(G36:G40)</f>
        <v>0</v>
      </c>
    </row>
    <row r="42" spans="1:7" ht="13.2">
      <c r="A42" s="42">
        <v>5</v>
      </c>
      <c r="B42" s="42" t="s">
        <v>109</v>
      </c>
      <c r="C42" s="43" t="s">
        <v>110</v>
      </c>
      <c r="D42" s="44"/>
      <c r="E42" s="44"/>
      <c r="F42" s="45"/>
      <c r="G42" s="46"/>
    </row>
    <row r="43" spans="1:7" ht="13.2">
      <c r="A43" s="47"/>
      <c r="B43" s="47" t="s">
        <v>111</v>
      </c>
      <c r="C43" s="48" t="s">
        <v>112</v>
      </c>
      <c r="D43" s="49"/>
      <c r="E43" s="49"/>
      <c r="F43" s="50"/>
      <c r="G43" s="51"/>
    </row>
    <row r="44" spans="1:7" ht="15.6">
      <c r="A44" s="47">
        <v>5.0999999999999996</v>
      </c>
      <c r="B44" s="47"/>
      <c r="C44" s="13" t="s">
        <v>113</v>
      </c>
      <c r="D44" s="47" t="s">
        <v>358</v>
      </c>
      <c r="E44" s="52">
        <v>1351</v>
      </c>
      <c r="F44" s="53"/>
      <c r="G44" s="54">
        <f t="shared" ref="G44" si="9">ROUND(E44*F44,2)</f>
        <v>0</v>
      </c>
    </row>
    <row r="45" spans="1:7" ht="13.2">
      <c r="A45" s="101" t="s">
        <v>117</v>
      </c>
      <c r="B45" s="102"/>
      <c r="C45" s="102"/>
      <c r="D45" s="102"/>
      <c r="E45" s="102"/>
      <c r="F45" s="103"/>
      <c r="G45" s="54">
        <f>SUM(G44)</f>
        <v>0</v>
      </c>
    </row>
    <row r="46" spans="1:7" ht="13.2">
      <c r="A46" s="42">
        <v>6</v>
      </c>
      <c r="B46" s="42" t="s">
        <v>142</v>
      </c>
      <c r="C46" s="43" t="s">
        <v>143</v>
      </c>
      <c r="D46" s="44"/>
      <c r="E46" s="44"/>
      <c r="F46" s="45"/>
      <c r="G46" s="46"/>
    </row>
    <row r="47" spans="1:7" ht="13.2">
      <c r="A47" s="47"/>
      <c r="B47" s="47" t="s">
        <v>144</v>
      </c>
      <c r="C47" s="48" t="s">
        <v>145</v>
      </c>
      <c r="D47" s="49"/>
      <c r="E47" s="49"/>
      <c r="F47" s="50"/>
      <c r="G47" s="51"/>
    </row>
    <row r="48" spans="1:7" ht="13.2">
      <c r="A48" s="47">
        <v>6.1</v>
      </c>
      <c r="B48" s="47"/>
      <c r="C48" s="13" t="s">
        <v>146</v>
      </c>
      <c r="D48" s="47" t="s">
        <v>147</v>
      </c>
      <c r="E48" s="52">
        <v>2</v>
      </c>
      <c r="F48" s="53"/>
      <c r="G48" s="54">
        <f t="shared" ref="G48:G51" si="10">ROUND(E48*F48,2)</f>
        <v>0</v>
      </c>
    </row>
    <row r="49" spans="1:7" ht="15.6">
      <c r="A49" s="47">
        <v>6.2</v>
      </c>
      <c r="B49" s="47"/>
      <c r="C49" s="13" t="s">
        <v>148</v>
      </c>
      <c r="D49" s="47" t="s">
        <v>357</v>
      </c>
      <c r="E49" s="52">
        <v>2</v>
      </c>
      <c r="F49" s="53"/>
      <c r="G49" s="54">
        <f t="shared" si="10"/>
        <v>0</v>
      </c>
    </row>
    <row r="50" spans="1:7" ht="26.4">
      <c r="A50" s="47">
        <v>6.3</v>
      </c>
      <c r="B50" s="47"/>
      <c r="C50" s="13" t="s">
        <v>149</v>
      </c>
      <c r="D50" s="47" t="s">
        <v>150</v>
      </c>
      <c r="E50" s="52">
        <v>2</v>
      </c>
      <c r="F50" s="53"/>
      <c r="G50" s="54">
        <f t="shared" si="10"/>
        <v>0</v>
      </c>
    </row>
    <row r="51" spans="1:7" ht="13.2">
      <c r="A51" s="47">
        <v>6.4</v>
      </c>
      <c r="B51" s="47"/>
      <c r="C51" s="13" t="s">
        <v>151</v>
      </c>
      <c r="D51" s="47" t="s">
        <v>147</v>
      </c>
      <c r="E51" s="52">
        <v>2</v>
      </c>
      <c r="F51" s="53"/>
      <c r="G51" s="54">
        <f t="shared" si="10"/>
        <v>0</v>
      </c>
    </row>
    <row r="52" spans="1:7" ht="13.2">
      <c r="A52" s="101" t="s">
        <v>152</v>
      </c>
      <c r="B52" s="102"/>
      <c r="C52" s="102"/>
      <c r="D52" s="102"/>
      <c r="E52" s="102"/>
      <c r="F52" s="103"/>
      <c r="G52" s="54">
        <f>SUM(G48:G51)</f>
        <v>0</v>
      </c>
    </row>
    <row r="53" spans="1:7" ht="13.2">
      <c r="A53" s="95" t="s">
        <v>36</v>
      </c>
      <c r="B53" s="96"/>
      <c r="C53" s="96"/>
      <c r="D53" s="96"/>
      <c r="E53" s="96"/>
      <c r="F53" s="104"/>
      <c r="G53" s="54">
        <f>G15+G23+G33+G41+G45+G52</f>
        <v>0</v>
      </c>
    </row>
    <row r="54" spans="1:7" s="36" customFormat="1" ht="13.2">
      <c r="A54" s="37"/>
      <c r="B54" s="56"/>
      <c r="C54" s="56"/>
      <c r="D54" s="37"/>
      <c r="E54" s="37"/>
      <c r="F54" s="57"/>
      <c r="G54" s="57"/>
    </row>
    <row r="55" spans="1:7" s="36" customFormat="1" ht="13.2">
      <c r="A55" s="37"/>
      <c r="B55" s="56"/>
      <c r="C55" s="56"/>
      <c r="D55" s="37"/>
      <c r="E55" s="37"/>
      <c r="F55" s="57"/>
      <c r="G55" s="57"/>
    </row>
    <row r="56" spans="1:7" s="36" customFormat="1" ht="13.2">
      <c r="A56" s="37"/>
      <c r="B56" s="56"/>
      <c r="C56" s="56"/>
      <c r="D56" s="37"/>
      <c r="E56" s="37"/>
      <c r="F56" s="57"/>
      <c r="G56" s="57"/>
    </row>
    <row r="57" spans="1:7" s="36" customFormat="1" ht="13.2">
      <c r="A57" s="37"/>
      <c r="B57" s="56"/>
      <c r="C57" s="56"/>
      <c r="D57" s="37"/>
      <c r="E57" s="37"/>
      <c r="F57" s="57"/>
      <c r="G57" s="57"/>
    </row>
    <row r="58" spans="1:7" s="36" customFormat="1" ht="13.2">
      <c r="A58" s="37"/>
      <c r="B58" s="56"/>
      <c r="C58" s="56"/>
      <c r="D58" s="37"/>
      <c r="E58" s="37"/>
      <c r="F58" s="57"/>
      <c r="G58" s="57"/>
    </row>
    <row r="59" spans="1:7" s="36" customFormat="1" ht="13.2">
      <c r="A59" s="37"/>
      <c r="B59" s="56"/>
      <c r="C59" s="56"/>
      <c r="D59" s="37"/>
      <c r="E59" s="37"/>
      <c r="F59" s="57"/>
      <c r="G59" s="57"/>
    </row>
    <row r="60" spans="1:7" s="36" customFormat="1" ht="13.2">
      <c r="A60" s="37"/>
      <c r="B60" s="56"/>
      <c r="C60" s="56"/>
      <c r="D60" s="37"/>
      <c r="E60" s="37"/>
      <c r="F60" s="57"/>
      <c r="G60" s="57"/>
    </row>
    <row r="61" spans="1:7" s="36" customFormat="1" ht="13.2">
      <c r="A61" s="37"/>
      <c r="B61" s="56"/>
      <c r="C61" s="56"/>
      <c r="D61" s="37"/>
      <c r="E61" s="37"/>
      <c r="F61" s="57"/>
      <c r="G61" s="57"/>
    </row>
    <row r="62" spans="1:7" s="36" customFormat="1" ht="13.2">
      <c r="A62" s="37"/>
      <c r="B62" s="56"/>
      <c r="C62" s="56"/>
      <c r="D62" s="37"/>
      <c r="E62" s="37"/>
      <c r="F62" s="57"/>
      <c r="G62" s="57"/>
    </row>
    <row r="63" spans="1:7" s="36" customFormat="1" ht="13.2">
      <c r="A63" s="37"/>
      <c r="B63" s="56"/>
      <c r="C63" s="56"/>
      <c r="D63" s="37"/>
      <c r="E63" s="37"/>
      <c r="F63" s="57"/>
      <c r="G63" s="57"/>
    </row>
    <row r="64" spans="1:7" s="36" customFormat="1" ht="13.2">
      <c r="A64" s="37"/>
      <c r="B64" s="56"/>
      <c r="C64" s="56"/>
      <c r="D64" s="37"/>
      <c r="E64" s="37"/>
      <c r="F64" s="57"/>
      <c r="G64" s="57"/>
    </row>
    <row r="65" spans="1:7" s="36" customFormat="1" ht="13.2">
      <c r="A65" s="37"/>
      <c r="B65" s="56"/>
      <c r="C65" s="56"/>
      <c r="D65" s="37"/>
      <c r="E65" s="37"/>
      <c r="F65" s="57"/>
      <c r="G65" s="57"/>
    </row>
    <row r="66" spans="1:7" s="36" customFormat="1" ht="13.2">
      <c r="A66" s="37"/>
      <c r="B66" s="56"/>
      <c r="C66" s="56"/>
      <c r="D66" s="37"/>
      <c r="E66" s="37"/>
      <c r="F66" s="57"/>
      <c r="G66" s="57"/>
    </row>
    <row r="67" spans="1:7" s="36" customFormat="1" ht="13.2">
      <c r="A67" s="37"/>
      <c r="B67" s="56"/>
      <c r="C67" s="56"/>
      <c r="D67" s="37"/>
      <c r="E67" s="37"/>
      <c r="F67" s="57"/>
      <c r="G67" s="57"/>
    </row>
    <row r="68" spans="1:7" s="36" customFormat="1" ht="13.2">
      <c r="A68" s="37"/>
      <c r="B68" s="56"/>
      <c r="C68" s="56"/>
      <c r="D68" s="37"/>
      <c r="E68" s="37"/>
      <c r="F68" s="57"/>
      <c r="G68" s="57"/>
    </row>
    <row r="69" spans="1:7" s="36" customFormat="1" ht="13.2">
      <c r="A69" s="37"/>
      <c r="B69" s="56"/>
      <c r="C69" s="56"/>
      <c r="D69" s="37"/>
      <c r="E69" s="37"/>
      <c r="F69" s="57"/>
      <c r="G69" s="57"/>
    </row>
    <row r="70" spans="1:7" s="36" customFormat="1" ht="13.2">
      <c r="A70" s="37"/>
      <c r="B70" s="56"/>
      <c r="C70" s="56"/>
      <c r="D70" s="37"/>
      <c r="E70" s="37"/>
      <c r="F70" s="57"/>
      <c r="G70" s="57"/>
    </row>
    <row r="71" spans="1:7" s="36" customFormat="1" ht="43.5" customHeight="1">
      <c r="A71" s="37"/>
      <c r="B71" s="56"/>
      <c r="C71" s="56"/>
      <c r="D71" s="56"/>
      <c r="E71" s="56"/>
      <c r="F71" s="57"/>
      <c r="G71" s="57"/>
    </row>
    <row r="72" spans="1:7" s="36" customFormat="1" ht="13.2">
      <c r="A72" s="37"/>
      <c r="B72" s="56"/>
      <c r="C72" s="56"/>
      <c r="D72" s="56"/>
      <c r="E72" s="56"/>
      <c r="F72" s="57"/>
      <c r="G72" s="57"/>
    </row>
    <row r="73" spans="1:7" s="36" customFormat="1" ht="13.2">
      <c r="A73" s="37"/>
      <c r="B73" s="56"/>
      <c r="C73" s="56"/>
      <c r="D73" s="56"/>
      <c r="E73" s="56"/>
      <c r="F73" s="57"/>
      <c r="G73" s="57"/>
    </row>
    <row r="74" spans="1:7" s="36" customFormat="1" ht="13.2">
      <c r="A74" s="37"/>
      <c r="B74" s="56"/>
      <c r="C74" s="56"/>
      <c r="D74" s="56"/>
      <c r="E74" s="56"/>
      <c r="F74" s="57"/>
      <c r="G74" s="57"/>
    </row>
    <row r="75" spans="1:7" s="36" customFormat="1" ht="13.2">
      <c r="A75" s="37"/>
      <c r="B75" s="56"/>
      <c r="C75" s="56"/>
      <c r="D75" s="56"/>
      <c r="E75" s="56"/>
      <c r="F75" s="57"/>
      <c r="G75" s="57"/>
    </row>
    <row r="76" spans="1:7" s="36" customFormat="1" ht="13.2">
      <c r="A76" s="37"/>
      <c r="B76" s="56"/>
      <c r="C76" s="56"/>
      <c r="D76" s="56"/>
      <c r="E76" s="56"/>
      <c r="F76" s="57"/>
      <c r="G76" s="57"/>
    </row>
    <row r="77" spans="1:7" s="36" customFormat="1" ht="13.2">
      <c r="A77" s="37"/>
      <c r="B77" s="56"/>
      <c r="C77" s="56"/>
      <c r="D77" s="56"/>
      <c r="E77" s="56"/>
      <c r="F77" s="57"/>
      <c r="G77" s="57"/>
    </row>
    <row r="78" spans="1:7" s="36" customFormat="1" ht="13.2">
      <c r="A78" s="37"/>
      <c r="B78" s="56"/>
      <c r="C78" s="56"/>
      <c r="D78" s="56"/>
      <c r="E78" s="56"/>
      <c r="F78" s="57"/>
      <c r="G78" s="57"/>
    </row>
    <row r="79" spans="1:7" s="36" customFormat="1" ht="13.2">
      <c r="A79" s="37"/>
      <c r="B79" s="56"/>
      <c r="C79" s="56"/>
      <c r="D79" s="56"/>
      <c r="E79" s="56"/>
      <c r="F79" s="57"/>
      <c r="G79" s="57"/>
    </row>
    <row r="80" spans="1:7" s="36" customFormat="1" ht="13.2">
      <c r="A80" s="37"/>
      <c r="B80" s="56"/>
      <c r="C80" s="56"/>
      <c r="D80" s="56"/>
      <c r="E80" s="56"/>
      <c r="F80" s="57"/>
      <c r="G80" s="57"/>
    </row>
    <row r="81" spans="1:7" s="36" customFormat="1" ht="13.2">
      <c r="A81" s="37"/>
      <c r="B81" s="56"/>
      <c r="C81" s="56"/>
      <c r="D81" s="56"/>
      <c r="E81" s="56"/>
      <c r="F81" s="57"/>
      <c r="G81" s="57"/>
    </row>
    <row r="82" spans="1:7" s="36" customFormat="1" ht="13.2">
      <c r="A82" s="37"/>
      <c r="B82" s="56"/>
      <c r="C82" s="56"/>
      <c r="D82" s="56"/>
      <c r="E82" s="56"/>
      <c r="F82" s="57"/>
      <c r="G82" s="57"/>
    </row>
    <row r="83" spans="1:7" s="36" customFormat="1" ht="13.2">
      <c r="A83" s="37"/>
      <c r="B83" s="56"/>
      <c r="C83" s="56"/>
      <c r="D83" s="56"/>
      <c r="E83" s="56"/>
      <c r="F83" s="57"/>
      <c r="G83" s="57"/>
    </row>
    <row r="84" spans="1:7" s="36" customFormat="1" ht="13.2">
      <c r="A84" s="37"/>
      <c r="B84" s="56"/>
      <c r="C84" s="56"/>
      <c r="D84" s="56"/>
      <c r="E84" s="56"/>
      <c r="F84" s="57"/>
      <c r="G84" s="57"/>
    </row>
    <row r="85" spans="1:7" s="36" customFormat="1" ht="13.2">
      <c r="A85" s="37"/>
      <c r="B85" s="56"/>
      <c r="C85" s="56"/>
      <c r="D85" s="56"/>
      <c r="E85" s="56"/>
      <c r="F85" s="57"/>
      <c r="G85" s="57"/>
    </row>
    <row r="86" spans="1:7" s="36" customFormat="1" ht="13.2">
      <c r="A86" s="37"/>
      <c r="B86" s="56"/>
      <c r="C86" s="56"/>
      <c r="D86" s="56"/>
      <c r="E86" s="56"/>
      <c r="F86" s="57"/>
      <c r="G86" s="57"/>
    </row>
    <row r="87" spans="1:7" s="36" customFormat="1" ht="13.2">
      <c r="A87" s="37"/>
      <c r="B87" s="56"/>
      <c r="C87" s="56"/>
      <c r="D87" s="56"/>
      <c r="E87" s="56"/>
      <c r="F87" s="57"/>
      <c r="G87" s="57"/>
    </row>
  </sheetData>
  <mergeCells count="12">
    <mergeCell ref="A53:F53"/>
    <mergeCell ref="A23:F23"/>
    <mergeCell ref="A15:F15"/>
    <mergeCell ref="A33:F33"/>
    <mergeCell ref="A41:F41"/>
    <mergeCell ref="A45:F45"/>
    <mergeCell ref="A52:F52"/>
    <mergeCell ref="A5:G5"/>
    <mergeCell ref="A6:G6"/>
    <mergeCell ref="A7:G7"/>
    <mergeCell ref="A8:G8"/>
    <mergeCell ref="A9:G9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>
    <oddFooter>&amp;C
&amp;R&amp;P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104"/>
  <sheetViews>
    <sheetView view="pageBreakPreview" zoomScale="70" zoomScaleNormal="100" zoomScaleSheetLayoutView="70" workbookViewId="0">
      <pane xSplit="7" ySplit="10" topLeftCell="H11" activePane="bottomRight" state="frozen"/>
      <selection activeCell="F1" sqref="F1:F4"/>
      <selection pane="topRight" activeCell="F1" sqref="F1:F4"/>
      <selection pane="bottomLeft" activeCell="F1" sqref="F1:F4"/>
      <selection pane="bottomRight" activeCell="F20" sqref="F15:F20"/>
    </sheetView>
  </sheetViews>
  <sheetFormatPr defaultColWidth="9.21875" defaultRowHeight="11.4"/>
  <cols>
    <col min="1" max="1" width="6.77734375" style="4" customWidth="1"/>
    <col min="2" max="2" width="12.77734375" style="4" customWidth="1"/>
    <col min="3" max="3" width="70.77734375" style="5" customWidth="1"/>
    <col min="4" max="4" width="10.77734375" style="6" customWidth="1"/>
    <col min="5" max="5" width="10.77734375" style="7" customWidth="1"/>
    <col min="6" max="6" width="10.77734375" style="25" customWidth="1"/>
    <col min="7" max="7" width="12.77734375" style="25" customWidth="1"/>
    <col min="8" max="16384" width="9.21875" style="38"/>
  </cols>
  <sheetData>
    <row r="1" spans="1:7" ht="13.8">
      <c r="F1" s="76"/>
      <c r="G1" s="77"/>
    </row>
    <row r="2" spans="1:7" ht="13.8">
      <c r="F2" s="78"/>
      <c r="G2" s="79"/>
    </row>
    <row r="3" spans="1:7" ht="13.8">
      <c r="F3" s="80"/>
      <c r="G3" s="77"/>
    </row>
    <row r="4" spans="1:7" ht="13.8">
      <c r="F4" s="80"/>
      <c r="G4" s="81"/>
    </row>
    <row r="5" spans="1:7" ht="7.5" customHeight="1">
      <c r="A5" s="88"/>
      <c r="B5" s="88"/>
      <c r="C5" s="88"/>
      <c r="D5" s="88"/>
      <c r="E5" s="88"/>
      <c r="F5" s="88"/>
      <c r="G5" s="88"/>
    </row>
    <row r="6" spans="1:7" ht="23.25" customHeight="1">
      <c r="A6" s="91" t="s">
        <v>9</v>
      </c>
      <c r="B6" s="92"/>
      <c r="C6" s="92"/>
      <c r="D6" s="92"/>
      <c r="E6" s="92"/>
      <c r="F6" s="92"/>
      <c r="G6" s="92"/>
    </row>
    <row r="7" spans="1:7" ht="30.75" customHeight="1">
      <c r="A7" s="93" t="s">
        <v>8</v>
      </c>
      <c r="B7" s="93"/>
      <c r="C7" s="93"/>
      <c r="D7" s="93"/>
      <c r="E7" s="93"/>
      <c r="F7" s="93"/>
      <c r="G7" s="93"/>
    </row>
    <row r="8" spans="1:7" ht="17.25" customHeight="1">
      <c r="A8" s="94" t="s">
        <v>10</v>
      </c>
      <c r="B8" s="94"/>
      <c r="C8" s="94"/>
      <c r="D8" s="94"/>
      <c r="E8" s="94"/>
      <c r="F8" s="94"/>
      <c r="G8" s="94"/>
    </row>
    <row r="9" spans="1:7" s="36" customFormat="1" ht="97.5" customHeight="1">
      <c r="A9" s="89" t="s">
        <v>12</v>
      </c>
      <c r="B9" s="90"/>
      <c r="C9" s="90"/>
      <c r="D9" s="90"/>
      <c r="E9" s="90"/>
      <c r="F9" s="90"/>
      <c r="G9" s="90"/>
    </row>
    <row r="10" spans="1:7" ht="26.4" customHeight="1">
      <c r="A10" s="1" t="s">
        <v>0</v>
      </c>
      <c r="B10" s="2" t="s">
        <v>2</v>
      </c>
      <c r="C10" s="3" t="s">
        <v>3</v>
      </c>
      <c r="D10" s="9" t="s">
        <v>4</v>
      </c>
      <c r="E10" s="3" t="s">
        <v>1</v>
      </c>
      <c r="F10" s="3" t="s">
        <v>5</v>
      </c>
      <c r="G10" s="29" t="s">
        <v>6</v>
      </c>
    </row>
    <row r="11" spans="1:7" s="39" customFormat="1" ht="13.2">
      <c r="A11" s="14">
        <v>1</v>
      </c>
      <c r="B11" s="15">
        <v>2</v>
      </c>
      <c r="C11" s="17">
        <v>3</v>
      </c>
      <c r="D11" s="17">
        <v>4</v>
      </c>
      <c r="E11" s="17">
        <v>5</v>
      </c>
      <c r="F11" s="17">
        <v>6</v>
      </c>
      <c r="G11" s="30">
        <v>7</v>
      </c>
    </row>
    <row r="12" spans="1:7" ht="13.2">
      <c r="A12" s="10"/>
      <c r="B12" s="40"/>
      <c r="C12" s="41" t="s">
        <v>37</v>
      </c>
      <c r="D12" s="16"/>
      <c r="E12" s="16"/>
      <c r="F12" s="23"/>
      <c r="G12" s="28"/>
    </row>
    <row r="13" spans="1:7" s="5" customFormat="1" ht="13.2">
      <c r="A13" s="42">
        <v>1</v>
      </c>
      <c r="B13" s="42" t="s">
        <v>54</v>
      </c>
      <c r="C13" s="43" t="s">
        <v>55</v>
      </c>
      <c r="D13" s="44"/>
      <c r="E13" s="44"/>
      <c r="F13" s="45"/>
      <c r="G13" s="46"/>
    </row>
    <row r="14" spans="1:7" ht="13.2">
      <c r="A14" s="47"/>
      <c r="B14" s="47" t="s">
        <v>56</v>
      </c>
      <c r="C14" s="48" t="s">
        <v>57</v>
      </c>
      <c r="D14" s="49"/>
      <c r="E14" s="49"/>
      <c r="F14" s="50"/>
      <c r="G14" s="55"/>
    </row>
    <row r="15" spans="1:7" ht="15.6">
      <c r="A15" s="47">
        <v>1.2</v>
      </c>
      <c r="B15" s="47"/>
      <c r="C15" s="13" t="s">
        <v>58</v>
      </c>
      <c r="D15" s="47" t="s">
        <v>357</v>
      </c>
      <c r="E15" s="52">
        <v>276</v>
      </c>
      <c r="F15" s="53"/>
      <c r="G15" s="54">
        <f t="shared" ref="G15:G16" si="0">ROUND(E15*F15,2)</f>
        <v>0</v>
      </c>
    </row>
    <row r="16" spans="1:7" ht="15.6">
      <c r="A16" s="47">
        <v>1.3</v>
      </c>
      <c r="B16" s="47"/>
      <c r="C16" s="13" t="s">
        <v>59</v>
      </c>
      <c r="D16" s="47" t="s">
        <v>357</v>
      </c>
      <c r="E16" s="52">
        <v>1776</v>
      </c>
      <c r="F16" s="53"/>
      <c r="G16" s="54">
        <f t="shared" si="0"/>
        <v>0</v>
      </c>
    </row>
    <row r="17" spans="1:7" ht="13.2">
      <c r="A17" s="47"/>
      <c r="B17" s="47" t="s">
        <v>60</v>
      </c>
      <c r="C17" s="48" t="s">
        <v>61</v>
      </c>
      <c r="D17" s="49"/>
      <c r="E17" s="49"/>
      <c r="F17" s="50"/>
      <c r="G17" s="55"/>
    </row>
    <row r="18" spans="1:7" ht="26.4">
      <c r="A18" s="47">
        <v>1.4</v>
      </c>
      <c r="B18" s="47"/>
      <c r="C18" s="13" t="s">
        <v>62</v>
      </c>
      <c r="D18" s="47" t="s">
        <v>358</v>
      </c>
      <c r="E18" s="52">
        <v>144</v>
      </c>
      <c r="F18" s="53"/>
      <c r="G18" s="54">
        <f t="shared" ref="G18:G20" si="1">ROUND(E18*F18,2)</f>
        <v>0</v>
      </c>
    </row>
    <row r="19" spans="1:7" ht="15.6">
      <c r="A19" s="47">
        <v>1.5</v>
      </c>
      <c r="B19" s="47"/>
      <c r="C19" s="13" t="s">
        <v>251</v>
      </c>
      <c r="D19" s="47" t="s">
        <v>358</v>
      </c>
      <c r="E19" s="52">
        <v>9</v>
      </c>
      <c r="F19" s="53"/>
      <c r="G19" s="54">
        <f t="shared" si="1"/>
        <v>0</v>
      </c>
    </row>
    <row r="20" spans="1:7" ht="13.2">
      <c r="A20" s="47">
        <v>1.6</v>
      </c>
      <c r="B20" s="47"/>
      <c r="C20" s="13" t="s">
        <v>208</v>
      </c>
      <c r="D20" s="47" t="s">
        <v>80</v>
      </c>
      <c r="E20" s="52">
        <v>17</v>
      </c>
      <c r="F20" s="53"/>
      <c r="G20" s="54">
        <f t="shared" si="1"/>
        <v>0</v>
      </c>
    </row>
    <row r="21" spans="1:7" ht="13.2">
      <c r="A21" s="105" t="s">
        <v>63</v>
      </c>
      <c r="B21" s="105"/>
      <c r="C21" s="105"/>
      <c r="D21" s="105"/>
      <c r="E21" s="105"/>
      <c r="F21" s="105"/>
      <c r="G21" s="54">
        <f>SUM(G14:G20)</f>
        <v>0</v>
      </c>
    </row>
    <row r="22" spans="1:7" ht="13.2">
      <c r="A22" s="42">
        <v>2</v>
      </c>
      <c r="B22" s="42" t="s">
        <v>64</v>
      </c>
      <c r="C22" s="43" t="s">
        <v>65</v>
      </c>
      <c r="D22" s="44"/>
      <c r="E22" s="44"/>
      <c r="F22" s="45"/>
      <c r="G22" s="46"/>
    </row>
    <row r="23" spans="1:7" ht="13.2">
      <c r="A23" s="47"/>
      <c r="B23" s="47" t="s">
        <v>66</v>
      </c>
      <c r="C23" s="48" t="s">
        <v>67</v>
      </c>
      <c r="D23" s="49"/>
      <c r="E23" s="49"/>
      <c r="F23" s="50"/>
      <c r="G23" s="51"/>
    </row>
    <row r="24" spans="1:7" ht="15.6">
      <c r="A24" s="47">
        <v>2.1</v>
      </c>
      <c r="B24" s="47"/>
      <c r="C24" s="13" t="s">
        <v>68</v>
      </c>
      <c r="D24" s="47" t="s">
        <v>357</v>
      </c>
      <c r="E24" s="52">
        <v>98</v>
      </c>
      <c r="F24" s="53"/>
      <c r="G24" s="54">
        <f t="shared" ref="G24:G25" si="2">ROUND(E24*F24,2)</f>
        <v>0</v>
      </c>
    </row>
    <row r="25" spans="1:7" ht="26.4">
      <c r="A25" s="47">
        <v>2.2000000000000002</v>
      </c>
      <c r="B25" s="47"/>
      <c r="C25" s="13" t="s">
        <v>70</v>
      </c>
      <c r="D25" s="47" t="s">
        <v>357</v>
      </c>
      <c r="E25" s="52">
        <v>5</v>
      </c>
      <c r="F25" s="53"/>
      <c r="G25" s="54">
        <f t="shared" si="2"/>
        <v>0</v>
      </c>
    </row>
    <row r="26" spans="1:7" ht="13.2">
      <c r="A26" s="47"/>
      <c r="B26" s="47" t="s">
        <v>71</v>
      </c>
      <c r="C26" s="48" t="s">
        <v>72</v>
      </c>
      <c r="D26" s="49"/>
      <c r="E26" s="49"/>
      <c r="F26" s="50"/>
      <c r="G26" s="55"/>
    </row>
    <row r="27" spans="1:7" ht="15.6">
      <c r="A27" s="47">
        <v>2.2999999999999998</v>
      </c>
      <c r="B27" s="47"/>
      <c r="C27" s="13" t="s">
        <v>73</v>
      </c>
      <c r="D27" s="47" t="s">
        <v>357</v>
      </c>
      <c r="E27" s="52">
        <v>98</v>
      </c>
      <c r="F27" s="53"/>
      <c r="G27" s="54">
        <f t="shared" ref="G27" si="3">ROUND(E27*F27,2)</f>
        <v>0</v>
      </c>
    </row>
    <row r="28" spans="1:7" ht="13.2">
      <c r="A28" s="47"/>
      <c r="B28" s="47" t="s">
        <v>128</v>
      </c>
      <c r="C28" s="48" t="s">
        <v>129</v>
      </c>
      <c r="D28" s="49"/>
      <c r="E28" s="49"/>
      <c r="F28" s="50"/>
      <c r="G28" s="55"/>
    </row>
    <row r="29" spans="1:7" ht="15.6">
      <c r="A29" s="47">
        <v>2.4</v>
      </c>
      <c r="B29" s="47"/>
      <c r="C29" s="13" t="s">
        <v>129</v>
      </c>
      <c r="D29" s="47" t="s">
        <v>357</v>
      </c>
      <c r="E29" s="52">
        <v>2476</v>
      </c>
      <c r="F29" s="53"/>
      <c r="G29" s="54">
        <f t="shared" ref="G29" si="4">ROUND(E29*F29,2)</f>
        <v>0</v>
      </c>
    </row>
    <row r="30" spans="1:7" ht="13.2">
      <c r="A30" s="105" t="s">
        <v>74</v>
      </c>
      <c r="B30" s="105"/>
      <c r="C30" s="105"/>
      <c r="D30" s="105"/>
      <c r="E30" s="105"/>
      <c r="F30" s="105"/>
      <c r="G30" s="54">
        <f>SUM(G24:G29)</f>
        <v>0</v>
      </c>
    </row>
    <row r="31" spans="1:7" ht="13.2">
      <c r="A31" s="42">
        <v>3</v>
      </c>
      <c r="B31" s="42" t="s">
        <v>75</v>
      </c>
      <c r="C31" s="43" t="s">
        <v>76</v>
      </c>
      <c r="D31" s="44"/>
      <c r="E31" s="44"/>
      <c r="F31" s="45"/>
      <c r="G31" s="46"/>
    </row>
    <row r="32" spans="1:7" ht="13.2">
      <c r="A32" s="47"/>
      <c r="B32" s="47" t="s">
        <v>77</v>
      </c>
      <c r="C32" s="48" t="s">
        <v>78</v>
      </c>
      <c r="D32" s="49"/>
      <c r="E32" s="49"/>
      <c r="F32" s="50"/>
      <c r="G32" s="51"/>
    </row>
    <row r="33" spans="1:7" ht="13.2">
      <c r="A33" s="47">
        <v>3.1</v>
      </c>
      <c r="B33" s="47"/>
      <c r="C33" s="13" t="s">
        <v>155</v>
      </c>
      <c r="D33" s="47" t="s">
        <v>80</v>
      </c>
      <c r="E33" s="52">
        <v>13</v>
      </c>
      <c r="F33" s="53"/>
      <c r="G33" s="54">
        <f t="shared" ref="G33:G34" si="5">ROUND(E33*F33,2)</f>
        <v>0</v>
      </c>
    </row>
    <row r="34" spans="1:7" ht="13.2">
      <c r="A34" s="47">
        <v>3.2</v>
      </c>
      <c r="B34" s="47"/>
      <c r="C34" s="13" t="s">
        <v>156</v>
      </c>
      <c r="D34" s="47" t="s">
        <v>82</v>
      </c>
      <c r="E34" s="52">
        <v>2</v>
      </c>
      <c r="F34" s="53"/>
      <c r="G34" s="54">
        <f t="shared" si="5"/>
        <v>0</v>
      </c>
    </row>
    <row r="35" spans="1:7" ht="13.2">
      <c r="A35" s="105" t="s">
        <v>83</v>
      </c>
      <c r="B35" s="105"/>
      <c r="C35" s="105"/>
      <c r="D35" s="105"/>
      <c r="E35" s="105"/>
      <c r="F35" s="105"/>
      <c r="G35" s="54">
        <f>SUM(G33:G34)</f>
        <v>0</v>
      </c>
    </row>
    <row r="36" spans="1:7" ht="13.2">
      <c r="A36" s="42">
        <v>4</v>
      </c>
      <c r="B36" s="42" t="s">
        <v>84</v>
      </c>
      <c r="C36" s="43" t="s">
        <v>85</v>
      </c>
      <c r="D36" s="44"/>
      <c r="E36" s="44"/>
      <c r="F36" s="45"/>
      <c r="G36" s="46"/>
    </row>
    <row r="37" spans="1:7" ht="13.2">
      <c r="A37" s="47"/>
      <c r="B37" s="47" t="s">
        <v>86</v>
      </c>
      <c r="C37" s="48" t="s">
        <v>87</v>
      </c>
      <c r="D37" s="49"/>
      <c r="E37" s="49"/>
      <c r="F37" s="50"/>
      <c r="G37" s="51"/>
    </row>
    <row r="38" spans="1:7" ht="15.6">
      <c r="A38" s="47">
        <v>4.0999999999999996</v>
      </c>
      <c r="B38" s="47"/>
      <c r="C38" s="13" t="s">
        <v>88</v>
      </c>
      <c r="D38" s="47" t="s">
        <v>358</v>
      </c>
      <c r="E38" s="52">
        <v>3415</v>
      </c>
      <c r="F38" s="53"/>
      <c r="G38" s="54">
        <f t="shared" ref="G38" si="6">ROUND(E38*F38,2)</f>
        <v>0</v>
      </c>
    </row>
    <row r="39" spans="1:7" ht="13.2">
      <c r="A39" s="47"/>
      <c r="B39" s="47" t="s">
        <v>89</v>
      </c>
      <c r="C39" s="48" t="s">
        <v>90</v>
      </c>
      <c r="D39" s="49"/>
      <c r="E39" s="49"/>
      <c r="F39" s="50"/>
      <c r="G39" s="55"/>
    </row>
    <row r="40" spans="1:7" ht="15.6">
      <c r="A40" s="47">
        <v>4.2</v>
      </c>
      <c r="B40" s="47"/>
      <c r="C40" s="48" t="s">
        <v>91</v>
      </c>
      <c r="D40" s="47" t="s">
        <v>358</v>
      </c>
      <c r="E40" s="62">
        <v>2906</v>
      </c>
      <c r="F40" s="53"/>
      <c r="G40" s="54">
        <f t="shared" ref="G40:G41" si="7">ROUND(E40*F40,2)</f>
        <v>0</v>
      </c>
    </row>
    <row r="41" spans="1:7" ht="15.6">
      <c r="A41" s="47">
        <v>4.3</v>
      </c>
      <c r="B41" s="47"/>
      <c r="C41" s="13" t="s">
        <v>92</v>
      </c>
      <c r="D41" s="47" t="s">
        <v>358</v>
      </c>
      <c r="E41" s="52">
        <v>2592</v>
      </c>
      <c r="F41" s="53"/>
      <c r="G41" s="54">
        <f t="shared" si="7"/>
        <v>0</v>
      </c>
    </row>
    <row r="42" spans="1:7" ht="13.2">
      <c r="A42" s="47"/>
      <c r="B42" s="47" t="s">
        <v>93</v>
      </c>
      <c r="C42" s="48" t="s">
        <v>94</v>
      </c>
      <c r="D42" s="49"/>
      <c r="E42" s="49"/>
      <c r="F42" s="50"/>
      <c r="G42" s="55"/>
    </row>
    <row r="43" spans="1:7" ht="31.8" customHeight="1">
      <c r="A43" s="47">
        <v>4.4000000000000004</v>
      </c>
      <c r="B43" s="47"/>
      <c r="C43" s="13" t="s">
        <v>95</v>
      </c>
      <c r="D43" s="47" t="s">
        <v>358</v>
      </c>
      <c r="E43" s="52">
        <v>2906</v>
      </c>
      <c r="F43" s="53"/>
      <c r="G43" s="54">
        <f t="shared" ref="G43" si="8">ROUND(E43*F43,2)</f>
        <v>0</v>
      </c>
    </row>
    <row r="44" spans="1:7" ht="26.4">
      <c r="A44" s="47"/>
      <c r="B44" s="47" t="s">
        <v>96</v>
      </c>
      <c r="C44" s="48" t="s">
        <v>97</v>
      </c>
      <c r="D44" s="49"/>
      <c r="E44" s="49"/>
      <c r="F44" s="50"/>
      <c r="G44" s="55"/>
    </row>
    <row r="45" spans="1:7" ht="39.6">
      <c r="A45" s="47">
        <v>4.5</v>
      </c>
      <c r="B45" s="47"/>
      <c r="C45" s="13" t="s">
        <v>98</v>
      </c>
      <c r="D45" s="47" t="s">
        <v>358</v>
      </c>
      <c r="E45" s="52">
        <v>3415</v>
      </c>
      <c r="F45" s="53"/>
      <c r="G45" s="54">
        <f t="shared" ref="G45" si="9">ROUND(E45*F45,2)</f>
        <v>0</v>
      </c>
    </row>
    <row r="46" spans="1:7" ht="13.2">
      <c r="A46" s="105" t="s">
        <v>99</v>
      </c>
      <c r="B46" s="105"/>
      <c r="C46" s="105"/>
      <c r="D46" s="105"/>
      <c r="E46" s="105"/>
      <c r="F46" s="105"/>
      <c r="G46" s="54">
        <f>SUM(G38:G45)</f>
        <v>0</v>
      </c>
    </row>
    <row r="47" spans="1:7" ht="13.2">
      <c r="A47" s="42">
        <v>5</v>
      </c>
      <c r="B47" s="42" t="s">
        <v>100</v>
      </c>
      <c r="C47" s="43" t="s">
        <v>101</v>
      </c>
      <c r="D47" s="44"/>
      <c r="E47" s="44"/>
      <c r="F47" s="45"/>
      <c r="G47" s="46"/>
    </row>
    <row r="48" spans="1:7" ht="13.2">
      <c r="A48" s="47"/>
      <c r="B48" s="47" t="s">
        <v>102</v>
      </c>
      <c r="C48" s="48" t="s">
        <v>103</v>
      </c>
      <c r="D48" s="49"/>
      <c r="E48" s="49"/>
      <c r="F48" s="50"/>
      <c r="G48" s="51"/>
    </row>
    <row r="49" spans="1:7" ht="15.6">
      <c r="A49" s="47">
        <v>5.0999999999999996</v>
      </c>
      <c r="B49" s="47"/>
      <c r="C49" s="13" t="s">
        <v>104</v>
      </c>
      <c r="D49" s="47" t="s">
        <v>358</v>
      </c>
      <c r="E49" s="52">
        <v>2494</v>
      </c>
      <c r="F49" s="53"/>
      <c r="G49" s="54">
        <f t="shared" ref="G49" si="10">ROUND(E49*F49,2)</f>
        <v>0</v>
      </c>
    </row>
    <row r="50" spans="1:7" ht="13.2">
      <c r="A50" s="47"/>
      <c r="B50" s="47" t="s">
        <v>105</v>
      </c>
      <c r="C50" s="48" t="s">
        <v>106</v>
      </c>
      <c r="D50" s="49"/>
      <c r="E50" s="49"/>
      <c r="F50" s="50"/>
      <c r="G50" s="55"/>
    </row>
    <row r="51" spans="1:7" ht="15.6">
      <c r="A51" s="47">
        <v>5.2</v>
      </c>
      <c r="B51" s="47"/>
      <c r="C51" s="13" t="s">
        <v>107</v>
      </c>
      <c r="D51" s="47" t="s">
        <v>358</v>
      </c>
      <c r="E51" s="52">
        <v>2592</v>
      </c>
      <c r="F51" s="53"/>
      <c r="G51" s="54">
        <f t="shared" ref="G51" si="11">ROUND(E51*F51,2)</f>
        <v>0</v>
      </c>
    </row>
    <row r="52" spans="1:7" ht="13.2">
      <c r="A52" s="105" t="s">
        <v>108</v>
      </c>
      <c r="B52" s="105"/>
      <c r="C52" s="105"/>
      <c r="D52" s="105"/>
      <c r="E52" s="105"/>
      <c r="F52" s="105"/>
      <c r="G52" s="54">
        <f>SUM(G49:G51)</f>
        <v>0</v>
      </c>
    </row>
    <row r="53" spans="1:7" ht="13.2">
      <c r="A53" s="42">
        <v>6</v>
      </c>
      <c r="B53" s="42" t="s">
        <v>109</v>
      </c>
      <c r="C53" s="43" t="s">
        <v>110</v>
      </c>
      <c r="D53" s="44"/>
      <c r="E53" s="44"/>
      <c r="F53" s="45"/>
      <c r="G53" s="46"/>
    </row>
    <row r="54" spans="1:7" ht="13.2">
      <c r="A54" s="47"/>
      <c r="B54" s="47" t="s">
        <v>111</v>
      </c>
      <c r="C54" s="48" t="s">
        <v>112</v>
      </c>
      <c r="D54" s="49"/>
      <c r="E54" s="49"/>
      <c r="F54" s="50"/>
      <c r="G54" s="51"/>
    </row>
    <row r="55" spans="1:7" ht="15.6">
      <c r="A55" s="47">
        <v>6.1</v>
      </c>
      <c r="B55" s="47"/>
      <c r="C55" s="13" t="s">
        <v>113</v>
      </c>
      <c r="D55" s="47" t="s">
        <v>358</v>
      </c>
      <c r="E55" s="52">
        <v>1837</v>
      </c>
      <c r="F55" s="53"/>
      <c r="G55" s="54">
        <f t="shared" ref="G55" si="12">ROUND(E55*F55,2)</f>
        <v>0</v>
      </c>
    </row>
    <row r="56" spans="1:7" ht="13.2">
      <c r="A56" s="101" t="s">
        <v>117</v>
      </c>
      <c r="B56" s="102"/>
      <c r="C56" s="102"/>
      <c r="D56" s="102"/>
      <c r="E56" s="102"/>
      <c r="F56" s="103"/>
      <c r="G56" s="54">
        <f>SUM(G55)</f>
        <v>0</v>
      </c>
    </row>
    <row r="57" spans="1:7" ht="13.2">
      <c r="A57" s="42">
        <v>7</v>
      </c>
      <c r="B57" s="42" t="s">
        <v>171</v>
      </c>
      <c r="C57" s="43" t="s">
        <v>172</v>
      </c>
      <c r="D57" s="44"/>
      <c r="E57" s="44"/>
      <c r="F57" s="45"/>
      <c r="G57" s="46"/>
    </row>
    <row r="58" spans="1:7" ht="13.2">
      <c r="A58" s="47"/>
      <c r="B58" s="47" t="s">
        <v>173</v>
      </c>
      <c r="C58" s="48" t="s">
        <v>174</v>
      </c>
      <c r="D58" s="49"/>
      <c r="E58" s="49"/>
      <c r="F58" s="50"/>
      <c r="G58" s="51"/>
    </row>
    <row r="59" spans="1:7" ht="13.2">
      <c r="A59" s="47">
        <v>7.1</v>
      </c>
      <c r="B59" s="47"/>
      <c r="C59" s="13" t="s">
        <v>241</v>
      </c>
      <c r="D59" s="47" t="s">
        <v>80</v>
      </c>
      <c r="E59" s="52">
        <v>52</v>
      </c>
      <c r="F59" s="53"/>
      <c r="G59" s="54">
        <f t="shared" ref="G59:G61" si="13">ROUND(E59*F59,2)</f>
        <v>0</v>
      </c>
    </row>
    <row r="60" spans="1:7" ht="13.2">
      <c r="A60" s="47">
        <v>7.2</v>
      </c>
      <c r="B60" s="47"/>
      <c r="C60" s="13" t="s">
        <v>176</v>
      </c>
      <c r="D60" s="47" t="s">
        <v>82</v>
      </c>
      <c r="E60" s="52">
        <v>2</v>
      </c>
      <c r="F60" s="53"/>
      <c r="G60" s="54">
        <f t="shared" si="13"/>
        <v>0</v>
      </c>
    </row>
    <row r="61" spans="1:7" ht="13.2">
      <c r="A61" s="47">
        <v>7.3</v>
      </c>
      <c r="B61" s="47"/>
      <c r="C61" s="13" t="s">
        <v>177</v>
      </c>
      <c r="D61" s="47" t="s">
        <v>82</v>
      </c>
      <c r="E61" s="52">
        <v>2</v>
      </c>
      <c r="F61" s="53"/>
      <c r="G61" s="54">
        <f t="shared" si="13"/>
        <v>0</v>
      </c>
    </row>
    <row r="62" spans="1:7" ht="13.2">
      <c r="A62" s="101" t="s">
        <v>178</v>
      </c>
      <c r="B62" s="102"/>
      <c r="C62" s="102"/>
      <c r="D62" s="102"/>
      <c r="E62" s="102"/>
      <c r="F62" s="103"/>
      <c r="G62" s="54">
        <f>SUM(G59:G61)</f>
        <v>0</v>
      </c>
    </row>
    <row r="63" spans="1:7">
      <c r="A63" s="95" t="s">
        <v>38</v>
      </c>
      <c r="B63" s="96"/>
      <c r="C63" s="96"/>
      <c r="D63" s="96"/>
      <c r="E63" s="96"/>
      <c r="F63" s="104"/>
      <c r="G63" s="54">
        <f>G21+G30+G35+G46+G52+G56+G62</f>
        <v>0</v>
      </c>
    </row>
    <row r="64" spans="1:7" s="36" customFormat="1" ht="13.2">
      <c r="A64" s="37"/>
      <c r="B64" s="56"/>
      <c r="C64" s="56"/>
      <c r="D64" s="37"/>
      <c r="E64" s="37"/>
      <c r="F64" s="57"/>
      <c r="G64" s="57"/>
    </row>
    <row r="65" spans="1:7" s="36" customFormat="1" ht="13.2">
      <c r="A65" s="37"/>
      <c r="B65" s="56"/>
      <c r="C65" s="56"/>
      <c r="D65" s="37"/>
      <c r="E65" s="37"/>
      <c r="F65" s="57"/>
      <c r="G65" s="57"/>
    </row>
    <row r="66" spans="1:7" s="36" customFormat="1" ht="13.2">
      <c r="A66" s="37"/>
      <c r="B66" s="56"/>
      <c r="C66" s="56"/>
      <c r="D66" s="37"/>
      <c r="E66" s="37"/>
      <c r="F66" s="57"/>
      <c r="G66" s="57"/>
    </row>
    <row r="67" spans="1:7" s="36" customFormat="1" ht="13.2">
      <c r="A67" s="37"/>
      <c r="B67" s="56"/>
      <c r="C67" s="56"/>
      <c r="D67" s="37"/>
      <c r="E67" s="37"/>
      <c r="F67" s="57"/>
      <c r="G67" s="57"/>
    </row>
    <row r="68" spans="1:7" s="36" customFormat="1" ht="13.2">
      <c r="A68" s="37"/>
      <c r="B68" s="56"/>
      <c r="C68" s="56"/>
      <c r="D68" s="37"/>
      <c r="E68" s="37"/>
      <c r="F68" s="57"/>
      <c r="G68" s="57"/>
    </row>
    <row r="69" spans="1:7" s="36" customFormat="1" ht="13.2">
      <c r="A69" s="37"/>
      <c r="B69" s="56"/>
      <c r="C69" s="56"/>
      <c r="D69" s="37"/>
      <c r="E69" s="37"/>
      <c r="F69" s="57"/>
      <c r="G69" s="57"/>
    </row>
    <row r="70" spans="1:7" s="36" customFormat="1" ht="13.2">
      <c r="A70" s="37"/>
      <c r="B70" s="56"/>
      <c r="C70" s="56"/>
      <c r="D70" s="37"/>
      <c r="E70" s="37"/>
      <c r="F70" s="57"/>
      <c r="G70" s="57"/>
    </row>
    <row r="71" spans="1:7" s="36" customFormat="1" ht="13.2">
      <c r="A71" s="37"/>
      <c r="B71" s="56"/>
      <c r="C71" s="56"/>
      <c r="D71" s="37"/>
      <c r="E71" s="37"/>
      <c r="F71" s="57"/>
      <c r="G71" s="57"/>
    </row>
    <row r="72" spans="1:7" s="36" customFormat="1" ht="13.2">
      <c r="A72" s="37"/>
      <c r="B72" s="56"/>
      <c r="C72" s="56"/>
      <c r="D72" s="37"/>
      <c r="E72" s="37"/>
      <c r="F72" s="57"/>
      <c r="G72" s="57"/>
    </row>
    <row r="73" spans="1:7" s="36" customFormat="1" ht="13.2">
      <c r="A73" s="37"/>
      <c r="B73" s="56"/>
      <c r="C73" s="56"/>
      <c r="D73" s="37"/>
      <c r="E73" s="37"/>
      <c r="F73" s="57"/>
      <c r="G73" s="57"/>
    </row>
    <row r="74" spans="1:7" s="36" customFormat="1" ht="13.2">
      <c r="A74" s="37"/>
      <c r="B74" s="56"/>
      <c r="C74" s="56"/>
      <c r="D74" s="37"/>
      <c r="E74" s="37"/>
      <c r="F74" s="57"/>
      <c r="G74" s="57"/>
    </row>
    <row r="75" spans="1:7" s="36" customFormat="1" ht="13.2">
      <c r="A75" s="37"/>
      <c r="B75" s="56"/>
      <c r="C75" s="56"/>
      <c r="D75" s="37"/>
      <c r="E75" s="37"/>
      <c r="F75" s="57"/>
      <c r="G75" s="57"/>
    </row>
    <row r="76" spans="1:7" s="36" customFormat="1" ht="13.2">
      <c r="A76" s="37"/>
      <c r="B76" s="56"/>
      <c r="C76" s="56"/>
      <c r="D76" s="37"/>
      <c r="E76" s="37"/>
      <c r="F76" s="57"/>
      <c r="G76" s="57"/>
    </row>
    <row r="77" spans="1:7" s="36" customFormat="1" ht="13.2">
      <c r="A77" s="37"/>
      <c r="B77" s="56"/>
      <c r="C77" s="56"/>
      <c r="D77" s="37"/>
      <c r="E77" s="37"/>
      <c r="F77" s="57"/>
      <c r="G77" s="57"/>
    </row>
    <row r="78" spans="1:7" s="36" customFormat="1" ht="13.2">
      <c r="A78" s="37"/>
      <c r="B78" s="56"/>
      <c r="C78" s="56"/>
      <c r="D78" s="37"/>
      <c r="E78" s="37"/>
      <c r="F78" s="57"/>
      <c r="G78" s="57"/>
    </row>
    <row r="79" spans="1:7" s="36" customFormat="1" ht="13.2">
      <c r="A79" s="37"/>
      <c r="B79" s="56"/>
      <c r="C79" s="56"/>
      <c r="D79" s="37"/>
      <c r="E79" s="37"/>
      <c r="F79" s="57"/>
      <c r="G79" s="57"/>
    </row>
    <row r="80" spans="1:7" s="36" customFormat="1" ht="13.2">
      <c r="A80" s="37"/>
      <c r="B80" s="56"/>
      <c r="C80" s="56"/>
      <c r="D80" s="37"/>
      <c r="E80" s="37"/>
      <c r="F80" s="57"/>
      <c r="G80" s="57"/>
    </row>
    <row r="81" spans="1:7" s="36" customFormat="1" ht="13.2">
      <c r="A81" s="37"/>
      <c r="B81" s="56"/>
      <c r="C81" s="56"/>
      <c r="D81" s="37"/>
      <c r="E81" s="37"/>
      <c r="F81" s="57"/>
      <c r="G81" s="57"/>
    </row>
    <row r="82" spans="1:7" s="36" customFormat="1" ht="13.2">
      <c r="A82" s="37"/>
      <c r="B82" s="56"/>
      <c r="C82" s="56"/>
      <c r="D82" s="37"/>
      <c r="E82" s="37"/>
      <c r="F82" s="57"/>
      <c r="G82" s="57"/>
    </row>
    <row r="83" spans="1:7" s="36" customFormat="1" ht="13.2">
      <c r="A83" s="37"/>
      <c r="B83" s="56"/>
      <c r="C83" s="56"/>
      <c r="D83" s="37"/>
      <c r="E83" s="37"/>
      <c r="F83" s="57"/>
      <c r="G83" s="57"/>
    </row>
    <row r="84" spans="1:7" s="36" customFormat="1" ht="13.2">
      <c r="A84" s="37"/>
      <c r="B84" s="56"/>
      <c r="C84" s="56"/>
      <c r="D84" s="37"/>
      <c r="E84" s="37"/>
      <c r="F84" s="57"/>
      <c r="G84" s="57"/>
    </row>
    <row r="85" spans="1:7" s="36" customFormat="1" ht="13.2">
      <c r="A85" s="37"/>
      <c r="B85" s="56"/>
      <c r="C85" s="56"/>
      <c r="D85" s="37"/>
      <c r="E85" s="37"/>
      <c r="F85" s="57"/>
      <c r="G85" s="57"/>
    </row>
    <row r="86" spans="1:7" s="36" customFormat="1" ht="13.2">
      <c r="A86" s="37"/>
      <c r="B86" s="56"/>
      <c r="C86" s="56"/>
      <c r="D86" s="37"/>
      <c r="E86" s="37"/>
      <c r="F86" s="57"/>
      <c r="G86" s="57"/>
    </row>
    <row r="87" spans="1:7" s="36" customFormat="1" ht="13.2">
      <c r="A87" s="37"/>
      <c r="B87" s="56"/>
      <c r="C87" s="56"/>
      <c r="D87" s="37"/>
      <c r="E87" s="37"/>
      <c r="F87" s="57"/>
      <c r="G87" s="57"/>
    </row>
    <row r="88" spans="1:7" s="36" customFormat="1" ht="43.5" customHeight="1">
      <c r="A88" s="37"/>
      <c r="B88" s="56"/>
      <c r="C88" s="56"/>
      <c r="D88" s="56"/>
      <c r="E88" s="56"/>
      <c r="F88" s="57"/>
      <c r="G88" s="57"/>
    </row>
    <row r="89" spans="1:7" s="36" customFormat="1" ht="13.2">
      <c r="A89" s="37"/>
      <c r="B89" s="56"/>
      <c r="C89" s="56"/>
      <c r="D89" s="56"/>
      <c r="E89" s="56"/>
      <c r="F89" s="57"/>
      <c r="G89" s="57"/>
    </row>
    <row r="90" spans="1:7" s="36" customFormat="1" ht="13.2">
      <c r="A90" s="37"/>
      <c r="B90" s="56"/>
      <c r="C90" s="56"/>
      <c r="D90" s="56"/>
      <c r="E90" s="56"/>
      <c r="F90" s="57"/>
      <c r="G90" s="57"/>
    </row>
    <row r="91" spans="1:7" s="36" customFormat="1" ht="13.2">
      <c r="A91" s="37"/>
      <c r="B91" s="56"/>
      <c r="C91" s="56"/>
      <c r="D91" s="56"/>
      <c r="E91" s="56"/>
      <c r="F91" s="57"/>
      <c r="G91" s="57"/>
    </row>
    <row r="92" spans="1:7" s="36" customFormat="1" ht="13.2">
      <c r="A92" s="37"/>
      <c r="B92" s="56"/>
      <c r="C92" s="56"/>
      <c r="D92" s="56"/>
      <c r="E92" s="56"/>
      <c r="F92" s="57"/>
      <c r="G92" s="57"/>
    </row>
    <row r="93" spans="1:7" s="36" customFormat="1" ht="13.2">
      <c r="A93" s="37"/>
      <c r="B93" s="56"/>
      <c r="C93" s="56"/>
      <c r="D93" s="56"/>
      <c r="E93" s="56"/>
      <c r="F93" s="57"/>
      <c r="G93" s="57"/>
    </row>
    <row r="94" spans="1:7" s="36" customFormat="1" ht="13.2">
      <c r="A94" s="37"/>
      <c r="B94" s="56"/>
      <c r="C94" s="56"/>
      <c r="D94" s="56"/>
      <c r="E94" s="56"/>
      <c r="F94" s="57"/>
      <c r="G94" s="57"/>
    </row>
    <row r="95" spans="1:7" s="36" customFormat="1" ht="13.2">
      <c r="A95" s="37"/>
      <c r="B95" s="56"/>
      <c r="C95" s="56"/>
      <c r="D95" s="56"/>
      <c r="E95" s="56"/>
      <c r="F95" s="57"/>
      <c r="G95" s="57"/>
    </row>
    <row r="96" spans="1:7" s="36" customFormat="1" ht="13.2">
      <c r="A96" s="37"/>
      <c r="B96" s="56"/>
      <c r="C96" s="56"/>
      <c r="D96" s="56"/>
      <c r="E96" s="56"/>
      <c r="F96" s="57"/>
      <c r="G96" s="57"/>
    </row>
    <row r="97" spans="1:7" s="36" customFormat="1" ht="13.2">
      <c r="A97" s="37"/>
      <c r="B97" s="56"/>
      <c r="C97" s="56"/>
      <c r="D97" s="56"/>
      <c r="E97" s="56"/>
      <c r="F97" s="57"/>
      <c r="G97" s="57"/>
    </row>
    <row r="98" spans="1:7" s="36" customFormat="1" ht="13.2">
      <c r="A98" s="37"/>
      <c r="B98" s="56"/>
      <c r="C98" s="56"/>
      <c r="D98" s="56"/>
      <c r="E98" s="56"/>
      <c r="F98" s="57"/>
      <c r="G98" s="57"/>
    </row>
    <row r="99" spans="1:7" s="36" customFormat="1" ht="13.2">
      <c r="A99" s="37"/>
      <c r="B99" s="56"/>
      <c r="C99" s="56"/>
      <c r="D99" s="56"/>
      <c r="E99" s="56"/>
      <c r="F99" s="57"/>
      <c r="G99" s="57"/>
    </row>
    <row r="100" spans="1:7" s="36" customFormat="1" ht="13.2">
      <c r="A100" s="37"/>
      <c r="B100" s="56"/>
      <c r="C100" s="56"/>
      <c r="D100" s="56"/>
      <c r="E100" s="56"/>
      <c r="F100" s="57"/>
      <c r="G100" s="57"/>
    </row>
    <row r="101" spans="1:7" s="36" customFormat="1" ht="13.2">
      <c r="A101" s="37"/>
      <c r="B101" s="56"/>
      <c r="C101" s="56"/>
      <c r="D101" s="56"/>
      <c r="E101" s="56"/>
      <c r="F101" s="57"/>
      <c r="G101" s="57"/>
    </row>
    <row r="102" spans="1:7" s="36" customFormat="1" ht="13.2">
      <c r="A102" s="37"/>
      <c r="B102" s="56"/>
      <c r="C102" s="56"/>
      <c r="D102" s="56"/>
      <c r="E102" s="56"/>
      <c r="F102" s="57"/>
      <c r="G102" s="57"/>
    </row>
    <row r="103" spans="1:7" s="36" customFormat="1" ht="13.2">
      <c r="A103" s="37"/>
      <c r="B103" s="56"/>
      <c r="C103" s="56"/>
      <c r="D103" s="56"/>
      <c r="E103" s="56"/>
      <c r="F103" s="57"/>
      <c r="G103" s="57"/>
    </row>
    <row r="104" spans="1:7" s="36" customFormat="1" ht="13.2">
      <c r="A104" s="37"/>
      <c r="B104" s="56"/>
      <c r="C104" s="56"/>
      <c r="D104" s="56"/>
      <c r="E104" s="56"/>
      <c r="F104" s="57"/>
      <c r="G104" s="57"/>
    </row>
  </sheetData>
  <mergeCells count="13">
    <mergeCell ref="A63:F63"/>
    <mergeCell ref="A21:F21"/>
    <mergeCell ref="A35:F35"/>
    <mergeCell ref="A46:F46"/>
    <mergeCell ref="A52:F52"/>
    <mergeCell ref="A56:F56"/>
    <mergeCell ref="A62:F62"/>
    <mergeCell ref="A30:F30"/>
    <mergeCell ref="A5:G5"/>
    <mergeCell ref="A6:G6"/>
    <mergeCell ref="A7:G7"/>
    <mergeCell ref="A8:G8"/>
    <mergeCell ref="A9:G9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>
    <oddFooter>&amp;C
&amp;R&amp;P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G84"/>
  <sheetViews>
    <sheetView view="pageBreakPreview" zoomScale="70" zoomScaleNormal="100" zoomScaleSheetLayoutView="70" workbookViewId="0">
      <pane xSplit="7" ySplit="10" topLeftCell="H11" activePane="bottomRight" state="frozen"/>
      <selection activeCell="F1" sqref="F1:F4"/>
      <selection pane="topRight" activeCell="F1" sqref="F1:F4"/>
      <selection pane="bottomLeft" activeCell="F1" sqref="F1:F4"/>
      <selection pane="bottomRight" activeCell="F15" sqref="F15:F18"/>
    </sheetView>
  </sheetViews>
  <sheetFormatPr defaultColWidth="9.21875" defaultRowHeight="13.2"/>
  <cols>
    <col min="1" max="1" width="6.77734375" style="4" customWidth="1"/>
    <col min="2" max="2" width="12.77734375" style="4" customWidth="1"/>
    <col min="3" max="3" width="70.77734375" style="5" customWidth="1"/>
    <col min="4" max="4" width="10.77734375" style="6" customWidth="1"/>
    <col min="5" max="5" width="10.77734375" style="7" customWidth="1"/>
    <col min="6" max="6" width="10.77734375" style="25" customWidth="1"/>
    <col min="7" max="7" width="12.77734375" style="25" customWidth="1"/>
    <col min="8" max="16384" width="9.21875" style="38"/>
  </cols>
  <sheetData>
    <row r="1" spans="1:7" ht="13.8">
      <c r="F1" s="76"/>
      <c r="G1" s="77"/>
    </row>
    <row r="2" spans="1:7" ht="13.8">
      <c r="F2" s="78"/>
      <c r="G2" s="79"/>
    </row>
    <row r="3" spans="1:7" ht="13.8">
      <c r="F3" s="80"/>
      <c r="G3" s="77"/>
    </row>
    <row r="4" spans="1:7" ht="13.8">
      <c r="F4" s="80"/>
      <c r="G4" s="81"/>
    </row>
    <row r="5" spans="1:7" ht="7.5" customHeight="1">
      <c r="A5" s="88"/>
      <c r="B5" s="88"/>
      <c r="C5" s="88"/>
      <c r="D5" s="88"/>
      <c r="E5" s="88"/>
      <c r="F5" s="88"/>
      <c r="G5" s="88"/>
    </row>
    <row r="6" spans="1:7" ht="23.25" customHeight="1">
      <c r="A6" s="91" t="s">
        <v>9</v>
      </c>
      <c r="B6" s="92"/>
      <c r="C6" s="92"/>
      <c r="D6" s="92"/>
      <c r="E6" s="92"/>
      <c r="F6" s="92"/>
      <c r="G6" s="92"/>
    </row>
    <row r="7" spans="1:7" ht="30.75" customHeight="1">
      <c r="A7" s="93" t="s">
        <v>8</v>
      </c>
      <c r="B7" s="93"/>
      <c r="C7" s="93"/>
      <c r="D7" s="93"/>
      <c r="E7" s="93"/>
      <c r="F7" s="93"/>
      <c r="G7" s="93"/>
    </row>
    <row r="8" spans="1:7" ht="17.25" customHeight="1">
      <c r="A8" s="94" t="s">
        <v>10</v>
      </c>
      <c r="B8" s="94"/>
      <c r="C8" s="94"/>
      <c r="D8" s="94"/>
      <c r="E8" s="94"/>
      <c r="F8" s="94"/>
      <c r="G8" s="94"/>
    </row>
    <row r="9" spans="1:7" s="36" customFormat="1" ht="97.5" customHeight="1">
      <c r="A9" s="89" t="s">
        <v>12</v>
      </c>
      <c r="B9" s="90"/>
      <c r="C9" s="90"/>
      <c r="D9" s="90"/>
      <c r="E9" s="90"/>
      <c r="F9" s="90"/>
      <c r="G9" s="90"/>
    </row>
    <row r="10" spans="1:7" ht="26.4" customHeight="1">
      <c r="A10" s="1" t="s">
        <v>0</v>
      </c>
      <c r="B10" s="2" t="s">
        <v>2</v>
      </c>
      <c r="C10" s="3" t="s">
        <v>3</v>
      </c>
      <c r="D10" s="9" t="s">
        <v>4</v>
      </c>
      <c r="E10" s="3" t="s">
        <v>1</v>
      </c>
      <c r="F10" s="3" t="s">
        <v>5</v>
      </c>
      <c r="G10" s="29" t="s">
        <v>6</v>
      </c>
    </row>
    <row r="11" spans="1:7" s="39" customFormat="1">
      <c r="A11" s="14">
        <v>1</v>
      </c>
      <c r="B11" s="15">
        <v>2</v>
      </c>
      <c r="C11" s="17">
        <v>3</v>
      </c>
      <c r="D11" s="17">
        <v>4</v>
      </c>
      <c r="E11" s="17">
        <v>5</v>
      </c>
      <c r="F11" s="17">
        <v>6</v>
      </c>
      <c r="G11" s="30">
        <v>7</v>
      </c>
    </row>
    <row r="12" spans="1:7" ht="13.5" customHeight="1">
      <c r="A12" s="10"/>
      <c r="B12" s="40"/>
      <c r="C12" s="41" t="s">
        <v>39</v>
      </c>
      <c r="D12" s="16"/>
      <c r="E12" s="16"/>
      <c r="F12" s="23"/>
      <c r="G12" s="28"/>
    </row>
    <row r="13" spans="1:7" s="5" customFormat="1">
      <c r="A13" s="42">
        <v>1</v>
      </c>
      <c r="B13" s="42" t="s">
        <v>54</v>
      </c>
      <c r="C13" s="43" t="s">
        <v>55</v>
      </c>
      <c r="D13" s="44"/>
      <c r="E13" s="44"/>
      <c r="F13" s="45"/>
      <c r="G13" s="46"/>
    </row>
    <row r="14" spans="1:7">
      <c r="A14" s="47"/>
      <c r="B14" s="47" t="s">
        <v>56</v>
      </c>
      <c r="C14" s="48" t="s">
        <v>57</v>
      </c>
      <c r="D14" s="49"/>
      <c r="E14" s="49"/>
      <c r="F14" s="50"/>
      <c r="G14" s="55"/>
    </row>
    <row r="15" spans="1:7" ht="15.6">
      <c r="A15" s="47">
        <v>1.2</v>
      </c>
      <c r="B15" s="47"/>
      <c r="C15" s="13" t="s">
        <v>58</v>
      </c>
      <c r="D15" s="47" t="s">
        <v>357</v>
      </c>
      <c r="E15" s="52">
        <v>51</v>
      </c>
      <c r="F15" s="53"/>
      <c r="G15" s="54">
        <f t="shared" ref="G15:G16" si="0">ROUND(E15*F15,2)</f>
        <v>0</v>
      </c>
    </row>
    <row r="16" spans="1:7" ht="15.6">
      <c r="A16" s="47">
        <v>1.3</v>
      </c>
      <c r="B16" s="47"/>
      <c r="C16" s="13" t="s">
        <v>59</v>
      </c>
      <c r="D16" s="47" t="s">
        <v>357</v>
      </c>
      <c r="E16" s="52">
        <v>16</v>
      </c>
      <c r="F16" s="53"/>
      <c r="G16" s="54">
        <f t="shared" si="0"/>
        <v>0</v>
      </c>
    </row>
    <row r="17" spans="1:7">
      <c r="A17" s="47"/>
      <c r="B17" s="47" t="s">
        <v>60</v>
      </c>
      <c r="C17" s="48" t="s">
        <v>61</v>
      </c>
      <c r="D17" s="49"/>
      <c r="E17" s="49"/>
      <c r="F17" s="50"/>
      <c r="G17" s="55"/>
    </row>
    <row r="18" spans="1:7" ht="26.4">
      <c r="A18" s="47">
        <v>1.4</v>
      </c>
      <c r="B18" s="47"/>
      <c r="C18" s="13" t="s">
        <v>62</v>
      </c>
      <c r="D18" s="47" t="s">
        <v>358</v>
      </c>
      <c r="E18" s="52">
        <v>397</v>
      </c>
      <c r="F18" s="53"/>
      <c r="G18" s="54">
        <f t="shared" ref="G18" si="1">ROUND(E18*F18,2)</f>
        <v>0</v>
      </c>
    </row>
    <row r="19" spans="1:7">
      <c r="A19" s="105" t="s">
        <v>63</v>
      </c>
      <c r="B19" s="105"/>
      <c r="C19" s="105"/>
      <c r="D19" s="105"/>
      <c r="E19" s="105"/>
      <c r="F19" s="105"/>
      <c r="G19" s="54">
        <f>SUM(G14:G18)</f>
        <v>0</v>
      </c>
    </row>
    <row r="20" spans="1:7">
      <c r="A20" s="42">
        <v>2</v>
      </c>
      <c r="B20" s="42" t="s">
        <v>64</v>
      </c>
      <c r="C20" s="43" t="s">
        <v>65</v>
      </c>
      <c r="D20" s="44"/>
      <c r="E20" s="44"/>
      <c r="F20" s="45"/>
      <c r="G20" s="46"/>
    </row>
    <row r="21" spans="1:7">
      <c r="A21" s="47"/>
      <c r="B21" s="47" t="s">
        <v>66</v>
      </c>
      <c r="C21" s="48" t="s">
        <v>67</v>
      </c>
      <c r="D21" s="49"/>
      <c r="E21" s="49"/>
      <c r="F21" s="50"/>
      <c r="G21" s="51"/>
    </row>
    <row r="22" spans="1:7" ht="15.6">
      <c r="A22" s="47">
        <v>2.1</v>
      </c>
      <c r="B22" s="47"/>
      <c r="C22" s="13" t="s">
        <v>68</v>
      </c>
      <c r="D22" s="47" t="s">
        <v>357</v>
      </c>
      <c r="E22" s="52">
        <v>212</v>
      </c>
      <c r="F22" s="53"/>
      <c r="G22" s="54">
        <f t="shared" ref="G22:G24" si="2">ROUND(E22*F22,2)</f>
        <v>0</v>
      </c>
    </row>
    <row r="23" spans="1:7" ht="15.6">
      <c r="A23" s="47">
        <v>2.2000000000000002</v>
      </c>
      <c r="B23" s="47"/>
      <c r="C23" s="13" t="s">
        <v>69</v>
      </c>
      <c r="D23" s="47" t="s">
        <v>357</v>
      </c>
      <c r="E23" s="52">
        <v>61</v>
      </c>
      <c r="F23" s="53"/>
      <c r="G23" s="54">
        <f t="shared" si="2"/>
        <v>0</v>
      </c>
    </row>
    <row r="24" spans="1:7" ht="26.4">
      <c r="A24" s="47">
        <v>2.2999999999999998</v>
      </c>
      <c r="B24" s="47"/>
      <c r="C24" s="13" t="s">
        <v>70</v>
      </c>
      <c r="D24" s="47" t="s">
        <v>357</v>
      </c>
      <c r="E24" s="52">
        <v>14</v>
      </c>
      <c r="F24" s="53"/>
      <c r="G24" s="54">
        <f t="shared" si="2"/>
        <v>0</v>
      </c>
    </row>
    <row r="25" spans="1:7">
      <c r="A25" s="47"/>
      <c r="B25" s="47" t="s">
        <v>71</v>
      </c>
      <c r="C25" s="48" t="s">
        <v>72</v>
      </c>
      <c r="D25" s="49"/>
      <c r="E25" s="49"/>
      <c r="F25" s="50"/>
      <c r="G25" s="55"/>
    </row>
    <row r="26" spans="1:7" ht="15.6">
      <c r="A26" s="47">
        <v>2.4</v>
      </c>
      <c r="B26" s="47"/>
      <c r="C26" s="13" t="s">
        <v>73</v>
      </c>
      <c r="D26" s="47" t="s">
        <v>357</v>
      </c>
      <c r="E26" s="52">
        <v>212</v>
      </c>
      <c r="F26" s="53"/>
      <c r="G26" s="54">
        <f t="shared" ref="G26" si="3">ROUND(E26*F26,2)</f>
        <v>0</v>
      </c>
    </row>
    <row r="27" spans="1:7">
      <c r="A27" s="105" t="s">
        <v>74</v>
      </c>
      <c r="B27" s="105"/>
      <c r="C27" s="105"/>
      <c r="D27" s="105"/>
      <c r="E27" s="105"/>
      <c r="F27" s="105"/>
      <c r="G27" s="54">
        <f>SUM(G22:G26)</f>
        <v>0</v>
      </c>
    </row>
    <row r="28" spans="1:7">
      <c r="A28" s="42">
        <v>3</v>
      </c>
      <c r="B28" s="42" t="s">
        <v>84</v>
      </c>
      <c r="C28" s="43" t="s">
        <v>85</v>
      </c>
      <c r="D28" s="44"/>
      <c r="E28" s="44"/>
      <c r="F28" s="45"/>
      <c r="G28" s="46"/>
    </row>
    <row r="29" spans="1:7">
      <c r="A29" s="47"/>
      <c r="B29" s="47" t="s">
        <v>86</v>
      </c>
      <c r="C29" s="48" t="s">
        <v>87</v>
      </c>
      <c r="D29" s="49"/>
      <c r="E29" s="49"/>
      <c r="F29" s="50"/>
      <c r="G29" s="51"/>
    </row>
    <row r="30" spans="1:7" ht="15.6">
      <c r="A30" s="47">
        <v>3.1</v>
      </c>
      <c r="B30" s="47"/>
      <c r="C30" s="13" t="s">
        <v>88</v>
      </c>
      <c r="D30" s="47" t="s">
        <v>358</v>
      </c>
      <c r="E30" s="52">
        <v>802</v>
      </c>
      <c r="F30" s="53"/>
      <c r="G30" s="54">
        <f t="shared" ref="G30" si="4">ROUND(E30*F30,2)</f>
        <v>0</v>
      </c>
    </row>
    <row r="31" spans="1:7">
      <c r="A31" s="47"/>
      <c r="B31" s="47" t="s">
        <v>89</v>
      </c>
      <c r="C31" s="48" t="s">
        <v>90</v>
      </c>
      <c r="D31" s="49"/>
      <c r="E31" s="49"/>
      <c r="F31" s="50"/>
      <c r="G31" s="55"/>
    </row>
    <row r="32" spans="1:7" ht="15.6">
      <c r="A32" s="47">
        <v>3.2</v>
      </c>
      <c r="B32" s="47"/>
      <c r="C32" s="13" t="s">
        <v>91</v>
      </c>
      <c r="D32" s="47" t="s">
        <v>358</v>
      </c>
      <c r="E32" s="52">
        <v>779</v>
      </c>
      <c r="F32" s="53"/>
      <c r="G32" s="54">
        <f t="shared" ref="G32:G33" si="5">ROUND(E32*F32,2)</f>
        <v>0</v>
      </c>
    </row>
    <row r="33" spans="1:7" ht="15.6">
      <c r="A33" s="47">
        <v>3.3</v>
      </c>
      <c r="B33" s="47"/>
      <c r="C33" s="13" t="s">
        <v>92</v>
      </c>
      <c r="D33" s="47" t="s">
        <v>358</v>
      </c>
      <c r="E33" s="52">
        <v>708</v>
      </c>
      <c r="F33" s="53"/>
      <c r="G33" s="54">
        <f t="shared" si="5"/>
        <v>0</v>
      </c>
    </row>
    <row r="34" spans="1:7">
      <c r="A34" s="47"/>
      <c r="B34" s="47" t="s">
        <v>93</v>
      </c>
      <c r="C34" s="48" t="s">
        <v>94</v>
      </c>
      <c r="D34" s="49"/>
      <c r="E34" s="49"/>
      <c r="F34" s="50"/>
      <c r="G34" s="55"/>
    </row>
    <row r="35" spans="1:7" ht="27.6" customHeight="1">
      <c r="A35" s="47">
        <v>3.4</v>
      </c>
      <c r="B35" s="47"/>
      <c r="C35" s="13" t="s">
        <v>160</v>
      </c>
      <c r="D35" s="47" t="s">
        <v>358</v>
      </c>
      <c r="E35" s="52">
        <v>713</v>
      </c>
      <c r="F35" s="53"/>
      <c r="G35" s="54">
        <f t="shared" ref="G35:G36" si="6">ROUND(E35*F35,2)</f>
        <v>0</v>
      </c>
    </row>
    <row r="36" spans="1:7" ht="26.4">
      <c r="A36" s="47">
        <v>3.5</v>
      </c>
      <c r="B36" s="47"/>
      <c r="C36" s="13" t="s">
        <v>161</v>
      </c>
      <c r="D36" s="47" t="s">
        <v>358</v>
      </c>
      <c r="E36" s="52">
        <v>66</v>
      </c>
      <c r="F36" s="53"/>
      <c r="G36" s="54">
        <f t="shared" si="6"/>
        <v>0</v>
      </c>
    </row>
    <row r="37" spans="1:7" ht="26.4">
      <c r="A37" s="47"/>
      <c r="B37" s="47" t="s">
        <v>96</v>
      </c>
      <c r="C37" s="48" t="s">
        <v>97</v>
      </c>
      <c r="D37" s="49"/>
      <c r="E37" s="49"/>
      <c r="F37" s="50"/>
      <c r="G37" s="55"/>
    </row>
    <row r="38" spans="1:7" ht="39.6">
      <c r="A38" s="47">
        <v>3.6</v>
      </c>
      <c r="B38" s="47"/>
      <c r="C38" s="13" t="s">
        <v>162</v>
      </c>
      <c r="D38" s="47" t="s">
        <v>358</v>
      </c>
      <c r="E38" s="52">
        <v>802</v>
      </c>
      <c r="F38" s="53"/>
      <c r="G38" s="54">
        <f t="shared" ref="G38" si="7">ROUND(E38*F38,2)</f>
        <v>0</v>
      </c>
    </row>
    <row r="39" spans="1:7">
      <c r="A39" s="105" t="s">
        <v>99</v>
      </c>
      <c r="B39" s="105"/>
      <c r="C39" s="105"/>
      <c r="D39" s="105"/>
      <c r="E39" s="105"/>
      <c r="F39" s="105"/>
      <c r="G39" s="54">
        <f>SUM(G30:G38)</f>
        <v>0</v>
      </c>
    </row>
    <row r="40" spans="1:7">
      <c r="A40" s="42">
        <v>4</v>
      </c>
      <c r="B40" s="42" t="s">
        <v>100</v>
      </c>
      <c r="C40" s="43" t="s">
        <v>101</v>
      </c>
      <c r="D40" s="44"/>
      <c r="E40" s="44"/>
      <c r="F40" s="45"/>
      <c r="G40" s="46"/>
    </row>
    <row r="41" spans="1:7">
      <c r="A41" s="47"/>
      <c r="B41" s="47" t="s">
        <v>102</v>
      </c>
      <c r="C41" s="48" t="s">
        <v>103</v>
      </c>
      <c r="D41" s="49"/>
      <c r="E41" s="49"/>
      <c r="F41" s="50"/>
      <c r="G41" s="51"/>
    </row>
    <row r="42" spans="1:7" ht="15.6">
      <c r="A42" s="47">
        <v>4.0999999999999996</v>
      </c>
      <c r="B42" s="47"/>
      <c r="C42" s="13" t="s">
        <v>163</v>
      </c>
      <c r="D42" s="47" t="s">
        <v>358</v>
      </c>
      <c r="E42" s="52">
        <v>616</v>
      </c>
      <c r="F42" s="53"/>
      <c r="G42" s="54">
        <f t="shared" ref="G42:G43" si="8">ROUND(E42*F42,2)</f>
        <v>0</v>
      </c>
    </row>
    <row r="43" spans="1:7" ht="15.6">
      <c r="A43" s="47">
        <v>4.2</v>
      </c>
      <c r="B43" s="47"/>
      <c r="C43" s="13" t="s">
        <v>164</v>
      </c>
      <c r="D43" s="47" t="s">
        <v>358</v>
      </c>
      <c r="E43" s="52">
        <v>68</v>
      </c>
      <c r="F43" s="53"/>
      <c r="G43" s="54">
        <f t="shared" si="8"/>
        <v>0</v>
      </c>
    </row>
    <row r="44" spans="1:7">
      <c r="A44" s="47"/>
      <c r="B44" s="47" t="s">
        <v>105</v>
      </c>
      <c r="C44" s="48" t="s">
        <v>106</v>
      </c>
      <c r="D44" s="49"/>
      <c r="E44" s="49"/>
      <c r="F44" s="50"/>
      <c r="G44" s="55"/>
    </row>
    <row r="45" spans="1:7" ht="15.6">
      <c r="A45" s="47">
        <v>4.3</v>
      </c>
      <c r="B45" s="47"/>
      <c r="C45" s="13" t="s">
        <v>165</v>
      </c>
      <c r="D45" s="47" t="s">
        <v>358</v>
      </c>
      <c r="E45" s="52">
        <v>640</v>
      </c>
      <c r="F45" s="53"/>
      <c r="G45" s="54">
        <f t="shared" ref="G45:G46" si="9">ROUND(E45*F45,2)</f>
        <v>0</v>
      </c>
    </row>
    <row r="46" spans="1:7" ht="15.6">
      <c r="A46" s="47">
        <v>4.4000000000000004</v>
      </c>
      <c r="B46" s="47"/>
      <c r="C46" s="13" t="s">
        <v>166</v>
      </c>
      <c r="D46" s="47" t="s">
        <v>358</v>
      </c>
      <c r="E46" s="52">
        <v>68</v>
      </c>
      <c r="F46" s="53"/>
      <c r="G46" s="54">
        <f t="shared" si="9"/>
        <v>0</v>
      </c>
    </row>
    <row r="47" spans="1:7">
      <c r="A47" s="105" t="s">
        <v>108</v>
      </c>
      <c r="B47" s="105"/>
      <c r="C47" s="105"/>
      <c r="D47" s="105"/>
      <c r="E47" s="105"/>
      <c r="F47" s="105"/>
      <c r="G47" s="54">
        <f>SUM(G42:G46)</f>
        <v>0</v>
      </c>
    </row>
    <row r="48" spans="1:7">
      <c r="A48" s="42">
        <v>5</v>
      </c>
      <c r="B48" s="42" t="s">
        <v>109</v>
      </c>
      <c r="C48" s="43" t="s">
        <v>110</v>
      </c>
      <c r="D48" s="44"/>
      <c r="E48" s="44"/>
      <c r="F48" s="45"/>
      <c r="G48" s="46"/>
    </row>
    <row r="49" spans="1:7">
      <c r="A49" s="47"/>
      <c r="B49" s="47" t="s">
        <v>111</v>
      </c>
      <c r="C49" s="48" t="s">
        <v>112</v>
      </c>
      <c r="D49" s="49"/>
      <c r="E49" s="49"/>
      <c r="F49" s="50"/>
      <c r="G49" s="51"/>
    </row>
    <row r="50" spans="1:7" ht="15.6">
      <c r="A50" s="47">
        <v>5.0999999999999996</v>
      </c>
      <c r="B50" s="47"/>
      <c r="C50" s="13" t="s">
        <v>113</v>
      </c>
      <c r="D50" s="47" t="s">
        <v>358</v>
      </c>
      <c r="E50" s="52">
        <v>335</v>
      </c>
      <c r="F50" s="53"/>
      <c r="G50" s="54">
        <f t="shared" ref="G50" si="10">ROUND(E50*F50,2)</f>
        <v>0</v>
      </c>
    </row>
    <row r="51" spans="1:7">
      <c r="A51" s="47"/>
      <c r="B51" s="47" t="s">
        <v>121</v>
      </c>
      <c r="C51" s="48" t="s">
        <v>122</v>
      </c>
      <c r="D51" s="49"/>
      <c r="E51" s="49"/>
      <c r="F51" s="50"/>
      <c r="G51" s="55"/>
    </row>
    <row r="52" spans="1:7">
      <c r="A52" s="47">
        <v>5.2</v>
      </c>
      <c r="B52" s="47"/>
      <c r="C52" s="13" t="s">
        <v>123</v>
      </c>
      <c r="D52" s="47" t="s">
        <v>80</v>
      </c>
      <c r="E52" s="52">
        <v>72</v>
      </c>
      <c r="F52" s="53"/>
      <c r="G52" s="54">
        <f t="shared" ref="G52:G53" si="11">ROUND(E52*F52,2)</f>
        <v>0</v>
      </c>
    </row>
    <row r="53" spans="1:7">
      <c r="A53" s="47">
        <v>5.3</v>
      </c>
      <c r="B53" s="47"/>
      <c r="C53" s="13" t="s">
        <v>124</v>
      </c>
      <c r="D53" s="47" t="s">
        <v>80</v>
      </c>
      <c r="E53" s="52">
        <v>195</v>
      </c>
      <c r="F53" s="53"/>
      <c r="G53" s="54">
        <f t="shared" si="11"/>
        <v>0</v>
      </c>
    </row>
    <row r="54" spans="1:7">
      <c r="A54" s="47"/>
      <c r="B54" s="47" t="s">
        <v>114</v>
      </c>
      <c r="C54" s="48" t="s">
        <v>115</v>
      </c>
      <c r="D54" s="49"/>
      <c r="E54" s="49"/>
      <c r="F54" s="50"/>
      <c r="G54" s="55"/>
    </row>
    <row r="55" spans="1:7" ht="15.6">
      <c r="A55" s="47">
        <v>5.4</v>
      </c>
      <c r="B55" s="47"/>
      <c r="C55" s="13" t="s">
        <v>116</v>
      </c>
      <c r="D55" s="47" t="s">
        <v>357</v>
      </c>
      <c r="E55" s="52">
        <v>19.5</v>
      </c>
      <c r="F55" s="53"/>
      <c r="G55" s="54">
        <f t="shared" ref="G55" si="12">ROUND(E55*F55,2)</f>
        <v>0</v>
      </c>
    </row>
    <row r="56" spans="1:7">
      <c r="A56" s="101" t="s">
        <v>117</v>
      </c>
      <c r="B56" s="102"/>
      <c r="C56" s="102"/>
      <c r="D56" s="102"/>
      <c r="E56" s="102"/>
      <c r="F56" s="103"/>
      <c r="G56" s="54">
        <f>SUM(G50:G55)</f>
        <v>0</v>
      </c>
    </row>
    <row r="57" spans="1:7">
      <c r="A57" s="95" t="s">
        <v>40</v>
      </c>
      <c r="B57" s="96"/>
      <c r="C57" s="96"/>
      <c r="D57" s="96"/>
      <c r="E57" s="96"/>
      <c r="F57" s="104"/>
      <c r="G57" s="54">
        <f>SUM(G19+G27+G39+G47+G56)</f>
        <v>0</v>
      </c>
    </row>
    <row r="58" spans="1:7" s="36" customFormat="1">
      <c r="A58" s="37"/>
      <c r="B58" s="56"/>
      <c r="C58" s="56"/>
      <c r="D58" s="37"/>
      <c r="E58" s="37"/>
      <c r="F58" s="57"/>
      <c r="G58" s="57"/>
    </row>
    <row r="59" spans="1:7" s="36" customFormat="1">
      <c r="A59" s="37"/>
      <c r="B59" s="56"/>
      <c r="C59" s="56"/>
      <c r="D59" s="37"/>
      <c r="E59" s="37"/>
      <c r="F59" s="57"/>
      <c r="G59" s="57"/>
    </row>
    <row r="60" spans="1:7" s="36" customFormat="1">
      <c r="A60" s="37"/>
      <c r="B60" s="56"/>
      <c r="C60" s="56"/>
      <c r="D60" s="37"/>
      <c r="E60" s="37"/>
      <c r="F60" s="57"/>
      <c r="G60" s="57"/>
    </row>
    <row r="61" spans="1:7" s="36" customFormat="1">
      <c r="A61" s="37"/>
      <c r="B61" s="56"/>
      <c r="C61" s="56"/>
      <c r="D61" s="37"/>
      <c r="E61" s="37"/>
      <c r="F61" s="57"/>
      <c r="G61" s="57"/>
    </row>
    <row r="62" spans="1:7" s="36" customFormat="1">
      <c r="A62" s="37"/>
      <c r="B62" s="56"/>
      <c r="C62" s="56"/>
      <c r="D62" s="37"/>
      <c r="E62" s="37"/>
      <c r="F62" s="57"/>
      <c r="G62" s="57"/>
    </row>
    <row r="63" spans="1:7" s="36" customFormat="1">
      <c r="A63" s="37"/>
      <c r="B63" s="56"/>
      <c r="C63" s="56"/>
      <c r="D63" s="37"/>
      <c r="E63" s="37"/>
      <c r="F63" s="57"/>
      <c r="G63" s="57"/>
    </row>
    <row r="64" spans="1:7" s="36" customFormat="1">
      <c r="A64" s="37"/>
      <c r="B64" s="56"/>
      <c r="C64" s="56"/>
      <c r="D64" s="37"/>
      <c r="E64" s="37"/>
      <c r="F64" s="57"/>
      <c r="G64" s="57"/>
    </row>
    <row r="65" spans="1:7" s="36" customFormat="1">
      <c r="A65" s="37"/>
      <c r="B65" s="56"/>
      <c r="C65" s="56"/>
      <c r="D65" s="37"/>
      <c r="E65" s="37"/>
      <c r="F65" s="57"/>
      <c r="G65" s="57"/>
    </row>
    <row r="66" spans="1:7" s="36" customFormat="1">
      <c r="A66" s="37"/>
      <c r="B66" s="56"/>
      <c r="C66" s="56"/>
      <c r="D66" s="37"/>
      <c r="E66" s="37"/>
      <c r="F66" s="57"/>
      <c r="G66" s="57"/>
    </row>
    <row r="67" spans="1:7" s="36" customFormat="1">
      <c r="A67" s="37"/>
      <c r="B67" s="56"/>
      <c r="C67" s="56"/>
      <c r="D67" s="37"/>
      <c r="E67" s="37"/>
      <c r="F67" s="57"/>
      <c r="G67" s="57"/>
    </row>
    <row r="68" spans="1:7" s="36" customFormat="1" ht="43.5" customHeight="1">
      <c r="A68" s="37"/>
      <c r="B68" s="56"/>
      <c r="C68" s="56"/>
      <c r="D68" s="56"/>
      <c r="E68" s="56"/>
      <c r="F68" s="57"/>
      <c r="G68" s="57"/>
    </row>
    <row r="69" spans="1:7" s="36" customFormat="1">
      <c r="A69" s="37"/>
      <c r="B69" s="56"/>
      <c r="C69" s="56"/>
      <c r="D69" s="56"/>
      <c r="E69" s="56"/>
      <c r="F69" s="57"/>
      <c r="G69" s="57"/>
    </row>
    <row r="70" spans="1:7" s="36" customFormat="1">
      <c r="A70" s="37"/>
      <c r="B70" s="56"/>
      <c r="C70" s="56"/>
      <c r="D70" s="56"/>
      <c r="E70" s="56"/>
      <c r="F70" s="57"/>
      <c r="G70" s="57"/>
    </row>
    <row r="71" spans="1:7" s="36" customFormat="1">
      <c r="A71" s="37"/>
      <c r="B71" s="56"/>
      <c r="C71" s="56"/>
      <c r="D71" s="56"/>
      <c r="E71" s="56"/>
      <c r="F71" s="57"/>
      <c r="G71" s="57"/>
    </row>
    <row r="72" spans="1:7" s="36" customFormat="1">
      <c r="A72" s="37"/>
      <c r="B72" s="56"/>
      <c r="C72" s="56"/>
      <c r="D72" s="56"/>
      <c r="E72" s="56"/>
      <c r="F72" s="57"/>
      <c r="G72" s="57"/>
    </row>
    <row r="73" spans="1:7" s="36" customFormat="1">
      <c r="A73" s="37"/>
      <c r="B73" s="56"/>
      <c r="C73" s="56"/>
      <c r="D73" s="56"/>
      <c r="E73" s="56"/>
      <c r="F73" s="57"/>
      <c r="G73" s="57"/>
    </row>
    <row r="74" spans="1:7" s="36" customFormat="1">
      <c r="A74" s="37"/>
      <c r="B74" s="56"/>
      <c r="C74" s="56"/>
      <c r="D74" s="56"/>
      <c r="E74" s="56"/>
      <c r="F74" s="57"/>
      <c r="G74" s="57"/>
    </row>
    <row r="75" spans="1:7" s="36" customFormat="1">
      <c r="A75" s="37"/>
      <c r="B75" s="56"/>
      <c r="C75" s="56"/>
      <c r="D75" s="56"/>
      <c r="E75" s="56"/>
      <c r="F75" s="57"/>
      <c r="G75" s="57"/>
    </row>
    <row r="76" spans="1:7" s="36" customFormat="1">
      <c r="A76" s="37"/>
      <c r="B76" s="56"/>
      <c r="C76" s="56"/>
      <c r="D76" s="56"/>
      <c r="E76" s="56"/>
      <c r="F76" s="57"/>
      <c r="G76" s="57"/>
    </row>
    <row r="77" spans="1:7" s="36" customFormat="1">
      <c r="A77" s="37"/>
      <c r="B77" s="56"/>
      <c r="C77" s="56"/>
      <c r="D77" s="56"/>
      <c r="E77" s="56"/>
      <c r="F77" s="57"/>
      <c r="G77" s="57"/>
    </row>
    <row r="78" spans="1:7" s="36" customFormat="1">
      <c r="A78" s="37"/>
      <c r="B78" s="56"/>
      <c r="C78" s="56"/>
      <c r="D78" s="56"/>
      <c r="E78" s="56"/>
      <c r="F78" s="57"/>
      <c r="G78" s="57"/>
    </row>
    <row r="79" spans="1:7" s="36" customFormat="1">
      <c r="A79" s="37"/>
      <c r="B79" s="56"/>
      <c r="C79" s="56"/>
      <c r="D79" s="56"/>
      <c r="E79" s="56"/>
      <c r="F79" s="57"/>
      <c r="G79" s="57"/>
    </row>
    <row r="80" spans="1:7" s="36" customFormat="1">
      <c r="A80" s="37"/>
      <c r="B80" s="56"/>
      <c r="C80" s="56"/>
      <c r="D80" s="56"/>
      <c r="E80" s="56"/>
      <c r="F80" s="57"/>
      <c r="G80" s="57"/>
    </row>
    <row r="81" spans="1:7" s="36" customFormat="1">
      <c r="A81" s="37"/>
      <c r="B81" s="56"/>
      <c r="C81" s="56"/>
      <c r="D81" s="56"/>
      <c r="E81" s="56"/>
      <c r="F81" s="57"/>
      <c r="G81" s="57"/>
    </row>
    <row r="82" spans="1:7" s="36" customFormat="1">
      <c r="A82" s="37"/>
      <c r="B82" s="56"/>
      <c r="C82" s="56"/>
      <c r="D82" s="56"/>
      <c r="E82" s="56"/>
      <c r="F82" s="57"/>
      <c r="G82" s="57"/>
    </row>
    <row r="83" spans="1:7" s="36" customFormat="1">
      <c r="A83" s="37"/>
      <c r="B83" s="56"/>
      <c r="C83" s="56"/>
      <c r="D83" s="56"/>
      <c r="E83" s="56"/>
      <c r="F83" s="57"/>
      <c r="G83" s="57"/>
    </row>
    <row r="84" spans="1:7" s="36" customFormat="1">
      <c r="A84" s="37"/>
      <c r="B84" s="56"/>
      <c r="C84" s="56"/>
      <c r="D84" s="56"/>
      <c r="E84" s="56"/>
      <c r="F84" s="57"/>
      <c r="G84" s="57"/>
    </row>
  </sheetData>
  <mergeCells count="11">
    <mergeCell ref="A39:F39"/>
    <mergeCell ref="A47:F47"/>
    <mergeCell ref="A56:F56"/>
    <mergeCell ref="A57:F57"/>
    <mergeCell ref="A27:F27"/>
    <mergeCell ref="A19:F19"/>
    <mergeCell ref="A5:G5"/>
    <mergeCell ref="A6:G6"/>
    <mergeCell ref="A7:G7"/>
    <mergeCell ref="A8:G8"/>
    <mergeCell ref="A9:G9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>
    <oddFooter>&amp;C
&amp;R&amp;P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G90"/>
  <sheetViews>
    <sheetView view="pageBreakPreview" zoomScale="70" zoomScaleNormal="100" zoomScaleSheetLayoutView="70" workbookViewId="0">
      <pane xSplit="7" ySplit="10" topLeftCell="H11" activePane="bottomRight" state="frozen"/>
      <selection activeCell="F1" sqref="F1:F4"/>
      <selection pane="topRight" activeCell="F1" sqref="F1:F4"/>
      <selection pane="bottomLeft" activeCell="F1" sqref="F1:F4"/>
      <selection pane="bottomRight" activeCell="F15" sqref="F15:F23"/>
    </sheetView>
  </sheetViews>
  <sheetFormatPr defaultColWidth="9.21875" defaultRowHeight="11.4"/>
  <cols>
    <col min="1" max="1" width="6.77734375" style="4" customWidth="1"/>
    <col min="2" max="2" width="12.77734375" style="4" customWidth="1"/>
    <col min="3" max="3" width="70.77734375" style="5" customWidth="1"/>
    <col min="4" max="4" width="10.77734375" style="6" customWidth="1"/>
    <col min="5" max="5" width="10.77734375" style="7" customWidth="1"/>
    <col min="6" max="6" width="10.77734375" style="25" customWidth="1"/>
    <col min="7" max="7" width="12.77734375" style="25" customWidth="1"/>
    <col min="8" max="16384" width="9.21875" style="38"/>
  </cols>
  <sheetData>
    <row r="1" spans="1:7" ht="13.8">
      <c r="F1" s="76"/>
      <c r="G1" s="77"/>
    </row>
    <row r="2" spans="1:7" ht="13.8">
      <c r="F2" s="78"/>
      <c r="G2" s="79"/>
    </row>
    <row r="3" spans="1:7" ht="13.8">
      <c r="F3" s="80"/>
      <c r="G3" s="77"/>
    </row>
    <row r="4" spans="1:7" ht="13.8">
      <c r="F4" s="80"/>
      <c r="G4" s="81"/>
    </row>
    <row r="5" spans="1:7" ht="7.5" customHeight="1">
      <c r="A5" s="88"/>
      <c r="B5" s="88"/>
      <c r="C5" s="88"/>
      <c r="D5" s="88"/>
      <c r="E5" s="88"/>
      <c r="F5" s="88"/>
      <c r="G5" s="88"/>
    </row>
    <row r="6" spans="1:7" ht="23.25" customHeight="1">
      <c r="A6" s="91" t="s">
        <v>9</v>
      </c>
      <c r="B6" s="92"/>
      <c r="C6" s="92"/>
      <c r="D6" s="92"/>
      <c r="E6" s="92"/>
      <c r="F6" s="92"/>
      <c r="G6" s="92"/>
    </row>
    <row r="7" spans="1:7" ht="30.75" customHeight="1">
      <c r="A7" s="93" t="s">
        <v>8</v>
      </c>
      <c r="B7" s="93"/>
      <c r="C7" s="93"/>
      <c r="D7" s="93"/>
      <c r="E7" s="93"/>
      <c r="F7" s="93"/>
      <c r="G7" s="93"/>
    </row>
    <row r="8" spans="1:7" ht="17.25" customHeight="1">
      <c r="A8" s="94" t="s">
        <v>10</v>
      </c>
      <c r="B8" s="94"/>
      <c r="C8" s="94"/>
      <c r="D8" s="94"/>
      <c r="E8" s="94"/>
      <c r="F8" s="94"/>
      <c r="G8" s="94"/>
    </row>
    <row r="9" spans="1:7" s="36" customFormat="1" ht="97.5" customHeight="1">
      <c r="A9" s="89" t="s">
        <v>12</v>
      </c>
      <c r="B9" s="90"/>
      <c r="C9" s="90"/>
      <c r="D9" s="90"/>
      <c r="E9" s="90"/>
      <c r="F9" s="90"/>
      <c r="G9" s="90"/>
    </row>
    <row r="10" spans="1:7" ht="26.4" customHeight="1">
      <c r="A10" s="1" t="s">
        <v>0</v>
      </c>
      <c r="B10" s="2" t="s">
        <v>2</v>
      </c>
      <c r="C10" s="3" t="s">
        <v>3</v>
      </c>
      <c r="D10" s="9" t="s">
        <v>4</v>
      </c>
      <c r="E10" s="3" t="s">
        <v>1</v>
      </c>
      <c r="F10" s="3" t="s">
        <v>5</v>
      </c>
      <c r="G10" s="29" t="s">
        <v>6</v>
      </c>
    </row>
    <row r="11" spans="1:7" s="39" customFormat="1" ht="13.2">
      <c r="A11" s="14">
        <v>1</v>
      </c>
      <c r="B11" s="15">
        <v>2</v>
      </c>
      <c r="C11" s="17">
        <v>3</v>
      </c>
      <c r="D11" s="17">
        <v>4</v>
      </c>
      <c r="E11" s="17">
        <v>5</v>
      </c>
      <c r="F11" s="17">
        <v>6</v>
      </c>
      <c r="G11" s="30">
        <v>7</v>
      </c>
    </row>
    <row r="12" spans="1:7" ht="13.2">
      <c r="A12" s="10"/>
      <c r="B12" s="40"/>
      <c r="C12" s="41" t="s">
        <v>41</v>
      </c>
      <c r="D12" s="18"/>
      <c r="E12" s="18"/>
      <c r="F12" s="24"/>
      <c r="G12" s="33"/>
    </row>
    <row r="13" spans="1:7" s="5" customFormat="1" ht="13.2">
      <c r="A13" s="42">
        <v>1</v>
      </c>
      <c r="B13" s="42" t="s">
        <v>54</v>
      </c>
      <c r="C13" s="43" t="s">
        <v>55</v>
      </c>
      <c r="D13" s="44"/>
      <c r="E13" s="44"/>
      <c r="F13" s="45"/>
      <c r="G13" s="46"/>
    </row>
    <row r="14" spans="1:7" ht="13.2">
      <c r="A14" s="47"/>
      <c r="B14" s="47" t="s">
        <v>56</v>
      </c>
      <c r="C14" s="48" t="s">
        <v>57</v>
      </c>
      <c r="D14" s="49"/>
      <c r="E14" s="49"/>
      <c r="F14" s="50"/>
      <c r="G14" s="55"/>
    </row>
    <row r="15" spans="1:7" ht="15.6">
      <c r="A15" s="47">
        <v>1.2</v>
      </c>
      <c r="B15" s="47"/>
      <c r="C15" s="13" t="s">
        <v>58</v>
      </c>
      <c r="D15" s="47" t="s">
        <v>357</v>
      </c>
      <c r="E15" s="52">
        <v>26</v>
      </c>
      <c r="F15" s="53"/>
      <c r="G15" s="54">
        <f t="shared" ref="G15" si="0">ROUND(E15*F15,2)</f>
        <v>0</v>
      </c>
    </row>
    <row r="16" spans="1:7" ht="13.2">
      <c r="A16" s="47"/>
      <c r="B16" s="47" t="s">
        <v>60</v>
      </c>
      <c r="C16" s="48" t="s">
        <v>61</v>
      </c>
      <c r="D16" s="49"/>
      <c r="E16" s="49"/>
      <c r="F16" s="50"/>
      <c r="G16" s="55"/>
    </row>
    <row r="17" spans="1:7" ht="26.4">
      <c r="A17" s="47">
        <v>1.3</v>
      </c>
      <c r="B17" s="47"/>
      <c r="C17" s="13" t="s">
        <v>62</v>
      </c>
      <c r="D17" s="47" t="s">
        <v>358</v>
      </c>
      <c r="E17" s="52">
        <v>690</v>
      </c>
      <c r="F17" s="53"/>
      <c r="G17" s="54">
        <f t="shared" ref="G17:G23" si="1">ROUND(E17*F17,2)</f>
        <v>0</v>
      </c>
    </row>
    <row r="18" spans="1:7" ht="15.6">
      <c r="A18" s="47">
        <v>1.4</v>
      </c>
      <c r="B18" s="47"/>
      <c r="C18" s="13" t="s">
        <v>254</v>
      </c>
      <c r="D18" s="47" t="s">
        <v>358</v>
      </c>
      <c r="E18" s="52">
        <v>39</v>
      </c>
      <c r="F18" s="53"/>
      <c r="G18" s="54">
        <f t="shared" si="1"/>
        <v>0</v>
      </c>
    </row>
    <row r="19" spans="1:7" ht="15.6">
      <c r="A19" s="47">
        <v>1.5</v>
      </c>
      <c r="B19" s="47"/>
      <c r="C19" s="13" t="s">
        <v>204</v>
      </c>
      <c r="D19" s="47" t="s">
        <v>358</v>
      </c>
      <c r="E19" s="52">
        <v>36</v>
      </c>
      <c r="F19" s="53"/>
      <c r="G19" s="54">
        <f t="shared" si="1"/>
        <v>0</v>
      </c>
    </row>
    <row r="20" spans="1:7" ht="13.2">
      <c r="A20" s="47">
        <v>1.6</v>
      </c>
      <c r="B20" s="47"/>
      <c r="C20" s="13" t="s">
        <v>208</v>
      </c>
      <c r="D20" s="47" t="s">
        <v>80</v>
      </c>
      <c r="E20" s="52">
        <v>69</v>
      </c>
      <c r="F20" s="53"/>
      <c r="G20" s="54">
        <f t="shared" si="1"/>
        <v>0</v>
      </c>
    </row>
    <row r="21" spans="1:7" ht="13.2">
      <c r="A21" s="47">
        <v>1.7</v>
      </c>
      <c r="B21" s="47"/>
      <c r="C21" s="13" t="s">
        <v>252</v>
      </c>
      <c r="D21" s="47" t="s">
        <v>80</v>
      </c>
      <c r="E21" s="52">
        <v>34</v>
      </c>
      <c r="F21" s="53"/>
      <c r="G21" s="54">
        <f t="shared" si="1"/>
        <v>0</v>
      </c>
    </row>
    <row r="22" spans="1:7" ht="13.2">
      <c r="A22" s="47">
        <v>1.8</v>
      </c>
      <c r="B22" s="47"/>
      <c r="C22" s="13" t="s">
        <v>253</v>
      </c>
      <c r="D22" s="47" t="s">
        <v>80</v>
      </c>
      <c r="E22" s="52">
        <v>40</v>
      </c>
      <c r="F22" s="53"/>
      <c r="G22" s="54">
        <f t="shared" si="1"/>
        <v>0</v>
      </c>
    </row>
    <row r="23" spans="1:7" ht="26.4">
      <c r="A23" s="47">
        <v>1.9</v>
      </c>
      <c r="B23" s="47"/>
      <c r="C23" s="13" t="s">
        <v>125</v>
      </c>
      <c r="D23" s="47" t="s">
        <v>80</v>
      </c>
      <c r="E23" s="52">
        <v>9</v>
      </c>
      <c r="F23" s="53"/>
      <c r="G23" s="54">
        <f t="shared" si="1"/>
        <v>0</v>
      </c>
    </row>
    <row r="24" spans="1:7" ht="13.2">
      <c r="A24" s="105" t="s">
        <v>63</v>
      </c>
      <c r="B24" s="105"/>
      <c r="C24" s="105"/>
      <c r="D24" s="105"/>
      <c r="E24" s="105"/>
      <c r="F24" s="105"/>
      <c r="G24" s="54">
        <f>SUM(G14:G23)</f>
        <v>0</v>
      </c>
    </row>
    <row r="25" spans="1:7" ht="13.2">
      <c r="A25" s="42">
        <v>2</v>
      </c>
      <c r="B25" s="42" t="s">
        <v>64</v>
      </c>
      <c r="C25" s="43" t="s">
        <v>65</v>
      </c>
      <c r="D25" s="44"/>
      <c r="E25" s="44"/>
      <c r="F25" s="45"/>
      <c r="G25" s="46"/>
    </row>
    <row r="26" spans="1:7" ht="13.2">
      <c r="A26" s="47"/>
      <c r="B26" s="47" t="s">
        <v>66</v>
      </c>
      <c r="C26" s="48" t="s">
        <v>67</v>
      </c>
      <c r="D26" s="49"/>
      <c r="E26" s="49"/>
      <c r="F26" s="50"/>
      <c r="G26" s="51"/>
    </row>
    <row r="27" spans="1:7" ht="15.6">
      <c r="A27" s="47">
        <v>2.1</v>
      </c>
      <c r="B27" s="47"/>
      <c r="C27" s="13" t="s">
        <v>68</v>
      </c>
      <c r="D27" s="47" t="s">
        <v>357</v>
      </c>
      <c r="E27" s="52">
        <v>398</v>
      </c>
      <c r="F27" s="53"/>
      <c r="G27" s="54">
        <f t="shared" ref="G27:G29" si="2">ROUND(E27*F27,2)</f>
        <v>0</v>
      </c>
    </row>
    <row r="28" spans="1:7" ht="15.6">
      <c r="A28" s="47">
        <v>2.2000000000000002</v>
      </c>
      <c r="B28" s="47"/>
      <c r="C28" s="13" t="s">
        <v>69</v>
      </c>
      <c r="D28" s="47" t="s">
        <v>357</v>
      </c>
      <c r="E28" s="52">
        <v>399</v>
      </c>
      <c r="F28" s="53"/>
      <c r="G28" s="54">
        <f t="shared" si="2"/>
        <v>0</v>
      </c>
    </row>
    <row r="29" spans="1:7" ht="26.4">
      <c r="A29" s="47">
        <v>2.2999999999999998</v>
      </c>
      <c r="B29" s="47"/>
      <c r="C29" s="13" t="s">
        <v>70</v>
      </c>
      <c r="D29" s="47" t="s">
        <v>357</v>
      </c>
      <c r="E29" s="52">
        <v>41</v>
      </c>
      <c r="F29" s="53"/>
      <c r="G29" s="54">
        <f t="shared" si="2"/>
        <v>0</v>
      </c>
    </row>
    <row r="30" spans="1:7" ht="13.2">
      <c r="A30" s="47"/>
      <c r="B30" s="47" t="s">
        <v>71</v>
      </c>
      <c r="C30" s="48" t="s">
        <v>72</v>
      </c>
      <c r="D30" s="49"/>
      <c r="E30" s="49"/>
      <c r="F30" s="50"/>
      <c r="G30" s="55"/>
    </row>
    <row r="31" spans="1:7" ht="15.6">
      <c r="A31" s="47">
        <v>2.4</v>
      </c>
      <c r="B31" s="47"/>
      <c r="C31" s="13" t="s">
        <v>73</v>
      </c>
      <c r="D31" s="47" t="s">
        <v>357</v>
      </c>
      <c r="E31" s="52">
        <v>398</v>
      </c>
      <c r="F31" s="53"/>
      <c r="G31" s="54">
        <f t="shared" ref="G31" si="3">ROUND(E31*F31,2)</f>
        <v>0</v>
      </c>
    </row>
    <row r="32" spans="1:7" ht="13.2">
      <c r="A32" s="105" t="s">
        <v>74</v>
      </c>
      <c r="B32" s="105"/>
      <c r="C32" s="105"/>
      <c r="D32" s="105"/>
      <c r="E32" s="105"/>
      <c r="F32" s="105"/>
      <c r="G32" s="54">
        <f>SUM(G27:G31)</f>
        <v>0</v>
      </c>
    </row>
    <row r="33" spans="1:7" ht="13.2">
      <c r="A33" s="42">
        <v>3</v>
      </c>
      <c r="B33" s="42" t="s">
        <v>75</v>
      </c>
      <c r="C33" s="43" t="s">
        <v>76</v>
      </c>
      <c r="D33" s="44"/>
      <c r="E33" s="44"/>
      <c r="F33" s="45"/>
      <c r="G33" s="46"/>
    </row>
    <row r="34" spans="1:7" ht="13.2">
      <c r="A34" s="47"/>
      <c r="B34" s="47" t="s">
        <v>209</v>
      </c>
      <c r="C34" s="48" t="s">
        <v>210</v>
      </c>
      <c r="D34" s="49"/>
      <c r="E34" s="49"/>
      <c r="F34" s="50"/>
      <c r="G34" s="51"/>
    </row>
    <row r="35" spans="1:7" ht="13.2">
      <c r="A35" s="47">
        <v>3.1</v>
      </c>
      <c r="B35" s="47"/>
      <c r="C35" s="13" t="s">
        <v>211</v>
      </c>
      <c r="D35" s="47" t="s">
        <v>80</v>
      </c>
      <c r="E35" s="52">
        <v>157</v>
      </c>
      <c r="F35" s="53"/>
      <c r="G35" s="54">
        <f t="shared" ref="G35" si="4">ROUND(E35*F35,2)</f>
        <v>0</v>
      </c>
    </row>
    <row r="36" spans="1:7" ht="13.2">
      <c r="A36" s="105" t="s">
        <v>83</v>
      </c>
      <c r="B36" s="105"/>
      <c r="C36" s="105"/>
      <c r="D36" s="105"/>
      <c r="E36" s="105"/>
      <c r="F36" s="105"/>
      <c r="G36" s="54">
        <f>SUM(G35)</f>
        <v>0</v>
      </c>
    </row>
    <row r="37" spans="1:7" ht="13.2">
      <c r="A37" s="42">
        <v>4</v>
      </c>
      <c r="B37" s="42" t="s">
        <v>84</v>
      </c>
      <c r="C37" s="43" t="s">
        <v>85</v>
      </c>
      <c r="D37" s="44"/>
      <c r="E37" s="44"/>
      <c r="F37" s="45"/>
      <c r="G37" s="46"/>
    </row>
    <row r="38" spans="1:7" ht="13.2">
      <c r="A38" s="47"/>
      <c r="B38" s="47" t="s">
        <v>86</v>
      </c>
      <c r="C38" s="48" t="s">
        <v>87</v>
      </c>
      <c r="D38" s="49"/>
      <c r="E38" s="49"/>
      <c r="F38" s="50"/>
      <c r="G38" s="51"/>
    </row>
    <row r="39" spans="1:7" ht="15.6">
      <c r="A39" s="47">
        <v>4.0999999999999996</v>
      </c>
      <c r="B39" s="47"/>
      <c r="C39" s="13" t="s">
        <v>88</v>
      </c>
      <c r="D39" s="47" t="s">
        <v>358</v>
      </c>
      <c r="E39" s="52">
        <v>1410</v>
      </c>
      <c r="F39" s="53"/>
      <c r="G39" s="54">
        <f t="shared" ref="G39" si="5">ROUND(E39*F39,2)</f>
        <v>0</v>
      </c>
    </row>
    <row r="40" spans="1:7" ht="13.2">
      <c r="A40" s="47"/>
      <c r="B40" s="47" t="s">
        <v>212</v>
      </c>
      <c r="C40" s="48" t="s">
        <v>213</v>
      </c>
      <c r="D40" s="49"/>
      <c r="E40" s="49"/>
      <c r="F40" s="50"/>
      <c r="G40" s="55"/>
    </row>
    <row r="41" spans="1:7" ht="26.4">
      <c r="A41" s="47">
        <v>4.2</v>
      </c>
      <c r="B41" s="47"/>
      <c r="C41" s="13" t="s">
        <v>214</v>
      </c>
      <c r="D41" s="47" t="s">
        <v>358</v>
      </c>
      <c r="E41" s="52">
        <v>1236</v>
      </c>
      <c r="F41" s="53"/>
      <c r="G41" s="54">
        <f t="shared" ref="G41" si="6">ROUND(E41*F41,2)</f>
        <v>0</v>
      </c>
    </row>
    <row r="42" spans="1:7" ht="13.2">
      <c r="A42" s="47"/>
      <c r="B42" s="47" t="s">
        <v>89</v>
      </c>
      <c r="C42" s="48" t="s">
        <v>90</v>
      </c>
      <c r="D42" s="49"/>
      <c r="E42" s="49"/>
      <c r="F42" s="50"/>
      <c r="G42" s="55"/>
    </row>
    <row r="43" spans="1:7" ht="15.6">
      <c r="A43" s="47">
        <v>4.3</v>
      </c>
      <c r="B43" s="47"/>
      <c r="C43" s="13" t="s">
        <v>91</v>
      </c>
      <c r="D43" s="47" t="s">
        <v>358</v>
      </c>
      <c r="E43" s="52">
        <v>1118</v>
      </c>
      <c r="F43" s="53"/>
      <c r="G43" s="54">
        <f t="shared" ref="G43:G44" si="7">ROUND(E43*F43,2)</f>
        <v>0</v>
      </c>
    </row>
    <row r="44" spans="1:7" ht="15.6">
      <c r="A44" s="47">
        <v>4.4000000000000004</v>
      </c>
      <c r="B44" s="47"/>
      <c r="C44" s="13" t="s">
        <v>92</v>
      </c>
      <c r="D44" s="47" t="s">
        <v>358</v>
      </c>
      <c r="E44" s="52">
        <v>2117</v>
      </c>
      <c r="F44" s="53"/>
      <c r="G44" s="54">
        <f t="shared" si="7"/>
        <v>0</v>
      </c>
    </row>
    <row r="45" spans="1:7" ht="13.2">
      <c r="A45" s="47"/>
      <c r="B45" s="47" t="s">
        <v>93</v>
      </c>
      <c r="C45" s="48" t="s">
        <v>94</v>
      </c>
      <c r="D45" s="49"/>
      <c r="E45" s="49"/>
      <c r="F45" s="50"/>
      <c r="G45" s="55"/>
    </row>
    <row r="46" spans="1:7" ht="26.4">
      <c r="A46" s="47">
        <v>4.5</v>
      </c>
      <c r="B46" s="47"/>
      <c r="C46" s="13" t="s">
        <v>215</v>
      </c>
      <c r="D46" s="47" t="s">
        <v>358</v>
      </c>
      <c r="E46" s="52">
        <v>1118</v>
      </c>
      <c r="F46" s="53"/>
      <c r="G46" s="54">
        <f t="shared" ref="G46:G47" si="8">ROUND(E46*F46,2)</f>
        <v>0</v>
      </c>
    </row>
    <row r="47" spans="1:7" ht="26.4">
      <c r="A47" s="47">
        <v>4.5999999999999996</v>
      </c>
      <c r="B47" s="47"/>
      <c r="C47" s="13" t="s">
        <v>217</v>
      </c>
      <c r="D47" s="47" t="s">
        <v>358</v>
      </c>
      <c r="E47" s="52">
        <v>116</v>
      </c>
      <c r="F47" s="53"/>
      <c r="G47" s="54">
        <f t="shared" si="8"/>
        <v>0</v>
      </c>
    </row>
    <row r="48" spans="1:7" ht="26.4">
      <c r="A48" s="47"/>
      <c r="B48" s="47" t="s">
        <v>96</v>
      </c>
      <c r="C48" s="48" t="s">
        <v>97</v>
      </c>
      <c r="D48" s="49"/>
      <c r="E48" s="49"/>
      <c r="F48" s="50"/>
      <c r="G48" s="55"/>
    </row>
    <row r="49" spans="1:7" ht="26.4">
      <c r="A49" s="47">
        <v>4.7</v>
      </c>
      <c r="B49" s="47"/>
      <c r="C49" s="13" t="s">
        <v>219</v>
      </c>
      <c r="D49" s="47" t="s">
        <v>358</v>
      </c>
      <c r="E49" s="52">
        <v>1259</v>
      </c>
      <c r="F49" s="53"/>
      <c r="G49" s="54">
        <f t="shared" ref="G49:G50" si="9">ROUND(E49*F49,2)</f>
        <v>0</v>
      </c>
    </row>
    <row r="50" spans="1:7" ht="26.4">
      <c r="A50" s="47">
        <v>4.8</v>
      </c>
      <c r="B50" s="47"/>
      <c r="C50" s="13" t="s">
        <v>197</v>
      </c>
      <c r="D50" s="47" t="s">
        <v>358</v>
      </c>
      <c r="E50" s="52">
        <v>116</v>
      </c>
      <c r="F50" s="53"/>
      <c r="G50" s="54">
        <f t="shared" si="9"/>
        <v>0</v>
      </c>
    </row>
    <row r="51" spans="1:7" ht="13.2">
      <c r="A51" s="47"/>
      <c r="B51" s="47" t="s">
        <v>228</v>
      </c>
      <c r="C51" s="48" t="s">
        <v>229</v>
      </c>
      <c r="D51" s="49"/>
      <c r="E51" s="49"/>
      <c r="F51" s="50"/>
      <c r="G51" s="55"/>
    </row>
    <row r="52" spans="1:7" ht="15.6">
      <c r="A52" s="47">
        <v>4.9000000000000004</v>
      </c>
      <c r="B52" s="47"/>
      <c r="C52" s="13" t="s">
        <v>231</v>
      </c>
      <c r="D52" s="47" t="s">
        <v>358</v>
      </c>
      <c r="E52" s="52">
        <v>1068</v>
      </c>
      <c r="F52" s="53"/>
      <c r="G52" s="54">
        <f t="shared" ref="G52" si="10">ROUND(E52*F52,2)</f>
        <v>0</v>
      </c>
    </row>
    <row r="53" spans="1:7" ht="13.2">
      <c r="A53" s="105" t="s">
        <v>99</v>
      </c>
      <c r="B53" s="105"/>
      <c r="C53" s="105"/>
      <c r="D53" s="105"/>
      <c r="E53" s="105"/>
      <c r="F53" s="105"/>
      <c r="G53" s="54">
        <f>SUM(G39:G52)</f>
        <v>0</v>
      </c>
    </row>
    <row r="54" spans="1:7" ht="13.2">
      <c r="A54" s="42">
        <v>5</v>
      </c>
      <c r="B54" s="42" t="s">
        <v>100</v>
      </c>
      <c r="C54" s="43" t="s">
        <v>101</v>
      </c>
      <c r="D54" s="44"/>
      <c r="E54" s="44"/>
      <c r="F54" s="45"/>
      <c r="G54" s="46"/>
    </row>
    <row r="55" spans="1:7" ht="13.2">
      <c r="A55" s="47"/>
      <c r="B55" s="47" t="s">
        <v>102</v>
      </c>
      <c r="C55" s="48" t="s">
        <v>103</v>
      </c>
      <c r="D55" s="49"/>
      <c r="E55" s="49"/>
      <c r="F55" s="50"/>
      <c r="G55" s="51"/>
    </row>
    <row r="56" spans="1:7" ht="15.6">
      <c r="A56" s="47">
        <v>5.0999999999999996</v>
      </c>
      <c r="B56" s="47"/>
      <c r="C56" s="13" t="s">
        <v>235</v>
      </c>
      <c r="D56" s="47" t="s">
        <v>358</v>
      </c>
      <c r="E56" s="52">
        <v>1032</v>
      </c>
      <c r="F56" s="53"/>
      <c r="G56" s="54">
        <f t="shared" ref="G56" si="11">ROUND(E56*F56,2)</f>
        <v>0</v>
      </c>
    </row>
    <row r="57" spans="1:7" ht="13.2">
      <c r="A57" s="47"/>
      <c r="B57" s="47" t="s">
        <v>105</v>
      </c>
      <c r="C57" s="48" t="s">
        <v>106</v>
      </c>
      <c r="D57" s="49"/>
      <c r="E57" s="49"/>
      <c r="F57" s="50"/>
      <c r="G57" s="55"/>
    </row>
    <row r="58" spans="1:7" ht="15.6">
      <c r="A58" s="47">
        <v>5.2</v>
      </c>
      <c r="B58" s="47"/>
      <c r="C58" s="13" t="s">
        <v>236</v>
      </c>
      <c r="D58" s="47" t="s">
        <v>358</v>
      </c>
      <c r="E58" s="52">
        <v>1049</v>
      </c>
      <c r="F58" s="53"/>
      <c r="G58" s="54">
        <f t="shared" ref="G58" si="12">ROUND(E58*F58,2)</f>
        <v>0</v>
      </c>
    </row>
    <row r="59" spans="1:7" ht="13.2">
      <c r="A59" s="105" t="s">
        <v>108</v>
      </c>
      <c r="B59" s="105"/>
      <c r="C59" s="105"/>
      <c r="D59" s="105"/>
      <c r="E59" s="105"/>
      <c r="F59" s="105"/>
      <c r="G59" s="54">
        <f>SUM(G56:G58)</f>
        <v>0</v>
      </c>
    </row>
    <row r="60" spans="1:7" ht="13.2">
      <c r="A60" s="42">
        <v>6</v>
      </c>
      <c r="B60" s="42" t="s">
        <v>109</v>
      </c>
      <c r="C60" s="43" t="s">
        <v>110</v>
      </c>
      <c r="D60" s="44"/>
      <c r="E60" s="44"/>
      <c r="F60" s="45"/>
      <c r="G60" s="46"/>
    </row>
    <row r="61" spans="1:7" ht="13.2">
      <c r="A61" s="47"/>
      <c r="B61" s="47" t="s">
        <v>111</v>
      </c>
      <c r="C61" s="48" t="s">
        <v>112</v>
      </c>
      <c r="D61" s="49"/>
      <c r="E61" s="49"/>
      <c r="F61" s="50"/>
      <c r="G61" s="51"/>
    </row>
    <row r="62" spans="1:7" ht="15.6">
      <c r="A62" s="47">
        <v>6.1</v>
      </c>
      <c r="B62" s="47"/>
      <c r="C62" s="13" t="s">
        <v>113</v>
      </c>
      <c r="D62" s="47" t="s">
        <v>358</v>
      </c>
      <c r="E62" s="52">
        <v>172</v>
      </c>
      <c r="F62" s="53"/>
      <c r="G62" s="54">
        <f t="shared" ref="G62" si="13">ROUND(E62*F62,2)</f>
        <v>0</v>
      </c>
    </row>
    <row r="63" spans="1:7" ht="13.2">
      <c r="A63" s="47"/>
      <c r="B63" s="47" t="s">
        <v>121</v>
      </c>
      <c r="C63" s="48" t="s">
        <v>122</v>
      </c>
      <c r="D63" s="49"/>
      <c r="E63" s="49"/>
      <c r="F63" s="50"/>
      <c r="G63" s="55"/>
    </row>
    <row r="64" spans="1:7" ht="13.2">
      <c r="A64" s="47">
        <v>6.2</v>
      </c>
      <c r="B64" s="47"/>
      <c r="C64" s="13" t="s">
        <v>239</v>
      </c>
      <c r="D64" s="47" t="s">
        <v>80</v>
      </c>
      <c r="E64" s="52">
        <v>19</v>
      </c>
      <c r="F64" s="53"/>
      <c r="G64" s="54">
        <f t="shared" ref="G64" si="14">ROUND(E64*F64,2)</f>
        <v>0</v>
      </c>
    </row>
    <row r="65" spans="1:7" ht="13.2">
      <c r="A65" s="47"/>
      <c r="B65" s="47" t="s">
        <v>114</v>
      </c>
      <c r="C65" s="48" t="s">
        <v>115</v>
      </c>
      <c r="D65" s="49"/>
      <c r="E65" s="49"/>
      <c r="F65" s="50"/>
      <c r="G65" s="55"/>
    </row>
    <row r="66" spans="1:7" ht="15.6">
      <c r="A66" s="47">
        <v>6.3</v>
      </c>
      <c r="B66" s="47"/>
      <c r="C66" s="13" t="s">
        <v>116</v>
      </c>
      <c r="D66" s="47" t="s">
        <v>357</v>
      </c>
      <c r="E66" s="52">
        <v>35</v>
      </c>
      <c r="F66" s="53"/>
      <c r="G66" s="54">
        <f t="shared" ref="G66" si="15">ROUND(E66*F66,2)</f>
        <v>0</v>
      </c>
    </row>
    <row r="67" spans="1:7" ht="13.2">
      <c r="A67" s="101" t="s">
        <v>117</v>
      </c>
      <c r="B67" s="102"/>
      <c r="C67" s="102"/>
      <c r="D67" s="102"/>
      <c r="E67" s="102"/>
      <c r="F67" s="103"/>
      <c r="G67" s="54">
        <f>SUM(G62:G66)</f>
        <v>0</v>
      </c>
    </row>
    <row r="68" spans="1:7" ht="13.2">
      <c r="A68" s="42">
        <v>7</v>
      </c>
      <c r="B68" s="42" t="s">
        <v>171</v>
      </c>
      <c r="C68" s="43" t="s">
        <v>172</v>
      </c>
      <c r="D68" s="44"/>
      <c r="E68" s="44"/>
      <c r="F68" s="45"/>
      <c r="G68" s="46"/>
    </row>
    <row r="69" spans="1:7" ht="13.2">
      <c r="A69" s="47"/>
      <c r="B69" s="47" t="s">
        <v>173</v>
      </c>
      <c r="C69" s="48" t="s">
        <v>174</v>
      </c>
      <c r="D69" s="49"/>
      <c r="E69" s="49"/>
      <c r="F69" s="50"/>
      <c r="G69" s="51"/>
    </row>
    <row r="70" spans="1:7" ht="13.2">
      <c r="A70" s="47">
        <v>7.1</v>
      </c>
      <c r="B70" s="47"/>
      <c r="C70" s="13" t="s">
        <v>241</v>
      </c>
      <c r="D70" s="47" t="s">
        <v>80</v>
      </c>
      <c r="E70" s="52">
        <v>41</v>
      </c>
      <c r="F70" s="53"/>
      <c r="G70" s="54">
        <f t="shared" ref="G70:G72" si="16">ROUND(E70*F70,2)</f>
        <v>0</v>
      </c>
    </row>
    <row r="71" spans="1:7" ht="13.2">
      <c r="A71" s="47">
        <v>7.2</v>
      </c>
      <c r="B71" s="47"/>
      <c r="C71" s="13" t="s">
        <v>176</v>
      </c>
      <c r="D71" s="47" t="s">
        <v>82</v>
      </c>
      <c r="E71" s="52">
        <v>2</v>
      </c>
      <c r="F71" s="53"/>
      <c r="G71" s="54">
        <f t="shared" si="16"/>
        <v>0</v>
      </c>
    </row>
    <row r="72" spans="1:7" ht="13.2">
      <c r="A72" s="47">
        <v>7.3</v>
      </c>
      <c r="B72" s="47"/>
      <c r="C72" s="13" t="s">
        <v>177</v>
      </c>
      <c r="D72" s="47" t="s">
        <v>82</v>
      </c>
      <c r="E72" s="52">
        <v>2</v>
      </c>
      <c r="F72" s="53"/>
      <c r="G72" s="54">
        <f t="shared" si="16"/>
        <v>0</v>
      </c>
    </row>
    <row r="73" spans="1:7" ht="13.2">
      <c r="A73" s="101" t="s">
        <v>178</v>
      </c>
      <c r="B73" s="102"/>
      <c r="C73" s="102"/>
      <c r="D73" s="102"/>
      <c r="E73" s="102"/>
      <c r="F73" s="103"/>
      <c r="G73" s="54">
        <f>SUM(G70:G72)</f>
        <v>0</v>
      </c>
    </row>
    <row r="74" spans="1:7" ht="13.2">
      <c r="A74" s="42">
        <v>8</v>
      </c>
      <c r="B74" s="42" t="s">
        <v>184</v>
      </c>
      <c r="C74" s="43" t="s">
        <v>185</v>
      </c>
      <c r="D74" s="44"/>
      <c r="E74" s="44"/>
      <c r="F74" s="45"/>
      <c r="G74" s="46"/>
    </row>
    <row r="75" spans="1:7" ht="13.2">
      <c r="A75" s="47"/>
      <c r="B75" s="47" t="s">
        <v>186</v>
      </c>
      <c r="C75" s="48" t="s">
        <v>187</v>
      </c>
      <c r="D75" s="49"/>
      <c r="E75" s="49"/>
      <c r="F75" s="50"/>
      <c r="G75" s="51"/>
    </row>
    <row r="76" spans="1:7" ht="13.2">
      <c r="A76" s="47">
        <v>8.1</v>
      </c>
      <c r="B76" s="47"/>
      <c r="C76" s="13" t="s">
        <v>188</v>
      </c>
      <c r="D76" s="47" t="s">
        <v>80</v>
      </c>
      <c r="E76" s="52">
        <v>134</v>
      </c>
      <c r="F76" s="53"/>
      <c r="G76" s="54">
        <f t="shared" ref="G76" si="17">ROUND(E76*F76,2)</f>
        <v>0</v>
      </c>
    </row>
    <row r="77" spans="1:7" ht="13.2">
      <c r="A77" s="47"/>
      <c r="B77" s="47" t="s">
        <v>247</v>
      </c>
      <c r="C77" s="48" t="s">
        <v>248</v>
      </c>
      <c r="D77" s="49"/>
      <c r="E77" s="49"/>
      <c r="F77" s="50"/>
      <c r="G77" s="55"/>
    </row>
    <row r="78" spans="1:7" ht="15.6">
      <c r="A78" s="47">
        <v>8.1999999999999993</v>
      </c>
      <c r="B78" s="47"/>
      <c r="C78" s="13" t="s">
        <v>249</v>
      </c>
      <c r="D78" s="47" t="s">
        <v>358</v>
      </c>
      <c r="E78" s="52">
        <v>116</v>
      </c>
      <c r="F78" s="53"/>
      <c r="G78" s="54">
        <f t="shared" ref="G78" si="18">ROUND(E78*F78,2)</f>
        <v>0</v>
      </c>
    </row>
    <row r="79" spans="1:7" ht="13.2">
      <c r="A79" s="47"/>
      <c r="B79" s="47" t="s">
        <v>189</v>
      </c>
      <c r="C79" s="48" t="s">
        <v>190</v>
      </c>
      <c r="D79" s="49"/>
      <c r="E79" s="49"/>
      <c r="F79" s="50"/>
      <c r="G79" s="55"/>
    </row>
    <row r="80" spans="1:7" ht="13.2">
      <c r="A80" s="47">
        <v>8.3000000000000007</v>
      </c>
      <c r="B80" s="47"/>
      <c r="C80" s="13" t="s">
        <v>191</v>
      </c>
      <c r="D80" s="47" t="s">
        <v>80</v>
      </c>
      <c r="E80" s="52">
        <v>55</v>
      </c>
      <c r="F80" s="53"/>
      <c r="G80" s="54">
        <f t="shared" ref="G80" si="19">ROUND(E80*F80,2)</f>
        <v>0</v>
      </c>
    </row>
    <row r="81" spans="1:7" ht="13.2">
      <c r="A81" s="101" t="s">
        <v>192</v>
      </c>
      <c r="B81" s="102"/>
      <c r="C81" s="102"/>
      <c r="D81" s="102"/>
      <c r="E81" s="102"/>
      <c r="F81" s="103"/>
      <c r="G81" s="54">
        <f>SUM(G76:G80)</f>
        <v>0</v>
      </c>
    </row>
    <row r="82" spans="1:7">
      <c r="A82" s="95" t="s">
        <v>42</v>
      </c>
      <c r="B82" s="96"/>
      <c r="C82" s="96"/>
      <c r="D82" s="96"/>
      <c r="E82" s="96"/>
      <c r="F82" s="104"/>
      <c r="G82" s="54">
        <f>G24+G32+G36+G53+G59+G67+G73+G81</f>
        <v>0</v>
      </c>
    </row>
    <row r="83" spans="1:7" s="36" customFormat="1" ht="13.2">
      <c r="A83" s="37"/>
      <c r="B83" s="56"/>
      <c r="C83" s="56"/>
      <c r="D83" s="56"/>
      <c r="E83" s="56"/>
      <c r="F83" s="57"/>
      <c r="G83" s="57"/>
    </row>
    <row r="84" spans="1:7" s="36" customFormat="1" ht="13.2">
      <c r="A84" s="37"/>
      <c r="B84" s="56"/>
      <c r="C84" s="56"/>
      <c r="D84" s="56"/>
      <c r="E84" s="56"/>
      <c r="F84" s="57"/>
      <c r="G84" s="57"/>
    </row>
    <row r="85" spans="1:7" s="36" customFormat="1" ht="13.2">
      <c r="A85" s="37"/>
      <c r="B85" s="56"/>
      <c r="C85" s="56"/>
      <c r="D85" s="56"/>
      <c r="E85" s="56"/>
      <c r="F85" s="57"/>
      <c r="G85" s="57"/>
    </row>
    <row r="86" spans="1:7" s="36" customFormat="1" ht="13.2">
      <c r="A86" s="37"/>
      <c r="B86" s="56"/>
      <c r="C86" s="56"/>
      <c r="D86" s="56"/>
      <c r="E86" s="56"/>
      <c r="F86" s="57"/>
      <c r="G86" s="57"/>
    </row>
    <row r="87" spans="1:7" s="36" customFormat="1" ht="13.2">
      <c r="A87" s="37"/>
      <c r="B87" s="56"/>
      <c r="C87" s="56"/>
      <c r="D87" s="56"/>
      <c r="E87" s="56"/>
      <c r="F87" s="57"/>
      <c r="G87" s="57"/>
    </row>
    <row r="88" spans="1:7" s="36" customFormat="1" ht="13.2">
      <c r="A88" s="37"/>
      <c r="B88" s="56"/>
      <c r="C88" s="56"/>
      <c r="D88" s="56"/>
      <c r="E88" s="56"/>
      <c r="F88" s="57"/>
      <c r="G88" s="57"/>
    </row>
    <row r="89" spans="1:7" s="36" customFormat="1" ht="13.2">
      <c r="A89" s="37"/>
      <c r="B89" s="56"/>
      <c r="C89" s="56"/>
      <c r="D89" s="56"/>
      <c r="E89" s="56"/>
      <c r="F89" s="57"/>
      <c r="G89" s="57"/>
    </row>
    <row r="90" spans="1:7" s="36" customFormat="1" ht="13.2">
      <c r="A90" s="37"/>
      <c r="B90" s="56"/>
      <c r="C90" s="56"/>
      <c r="D90" s="56"/>
      <c r="E90" s="56"/>
      <c r="F90" s="57"/>
      <c r="G90" s="57"/>
    </row>
  </sheetData>
  <mergeCells count="14">
    <mergeCell ref="A5:G5"/>
    <mergeCell ref="A6:G6"/>
    <mergeCell ref="A7:G7"/>
    <mergeCell ref="A8:G8"/>
    <mergeCell ref="A9:G9"/>
    <mergeCell ref="A32:F32"/>
    <mergeCell ref="A24:F24"/>
    <mergeCell ref="A82:F82"/>
    <mergeCell ref="A36:F36"/>
    <mergeCell ref="A53:F53"/>
    <mergeCell ref="A59:F59"/>
    <mergeCell ref="A67:F67"/>
    <mergeCell ref="A73:F73"/>
    <mergeCell ref="A81:F81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>
    <oddFooter>&amp;C
&amp;R&amp;P</oddFooter>
  </headerFooter>
  <rowBreaks count="1" manualBreakCount="1">
    <brk id="6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7"/>
  <sheetViews>
    <sheetView view="pageBreakPreview" zoomScale="70" zoomScaleNormal="100" zoomScaleSheetLayoutView="70" workbookViewId="0">
      <pane xSplit="7" ySplit="10" topLeftCell="H11" activePane="bottomRight" state="frozen"/>
      <selection activeCell="F1" sqref="F1:F4"/>
      <selection pane="topRight" activeCell="F1" sqref="F1:F4"/>
      <selection pane="bottomLeft" activeCell="F1" sqref="F1:F4"/>
      <selection pane="bottomRight" activeCell="F53" sqref="F53:F55"/>
    </sheetView>
  </sheetViews>
  <sheetFormatPr defaultColWidth="9.21875" defaultRowHeight="13.2"/>
  <cols>
    <col min="1" max="1" width="6.77734375" style="4" customWidth="1"/>
    <col min="2" max="2" width="11" style="4" bestFit="1" customWidth="1"/>
    <col min="3" max="3" width="70.77734375" style="5" customWidth="1"/>
    <col min="4" max="5" width="10.77734375" style="6" customWidth="1"/>
    <col min="6" max="6" width="10.77734375" style="25" customWidth="1"/>
    <col min="7" max="7" width="12.77734375" style="25" customWidth="1"/>
    <col min="8" max="16384" width="9.21875" style="38"/>
  </cols>
  <sheetData>
    <row r="1" spans="1:7" ht="13.8">
      <c r="F1" s="76"/>
      <c r="G1" s="77"/>
    </row>
    <row r="2" spans="1:7" ht="13.8">
      <c r="F2" s="78"/>
      <c r="G2" s="79"/>
    </row>
    <row r="3" spans="1:7" ht="13.8">
      <c r="F3" s="80"/>
      <c r="G3" s="77"/>
    </row>
    <row r="4" spans="1:7" ht="13.8">
      <c r="F4" s="80"/>
      <c r="G4" s="81"/>
    </row>
    <row r="5" spans="1:7" ht="7.5" customHeight="1">
      <c r="A5" s="88"/>
      <c r="B5" s="88"/>
      <c r="C5" s="88"/>
      <c r="D5" s="88"/>
      <c r="E5" s="88"/>
      <c r="F5" s="88"/>
      <c r="G5" s="88"/>
    </row>
    <row r="6" spans="1:7" ht="23.25" customHeight="1">
      <c r="A6" s="91" t="s">
        <v>9</v>
      </c>
      <c r="B6" s="92"/>
      <c r="C6" s="92"/>
      <c r="D6" s="92"/>
      <c r="E6" s="92"/>
      <c r="F6" s="92"/>
      <c r="G6" s="92"/>
    </row>
    <row r="7" spans="1:7" ht="30.75" customHeight="1">
      <c r="A7" s="93" t="s">
        <v>8</v>
      </c>
      <c r="B7" s="93"/>
      <c r="C7" s="93"/>
      <c r="D7" s="93"/>
      <c r="E7" s="93"/>
      <c r="F7" s="93"/>
      <c r="G7" s="93"/>
    </row>
    <row r="8" spans="1:7" ht="17.25" customHeight="1">
      <c r="A8" s="94" t="s">
        <v>10</v>
      </c>
      <c r="B8" s="94"/>
      <c r="C8" s="94"/>
      <c r="D8" s="94"/>
      <c r="E8" s="94"/>
      <c r="F8" s="94"/>
      <c r="G8" s="94"/>
    </row>
    <row r="9" spans="1:7" s="36" customFormat="1" ht="97.2" hidden="1" customHeight="1">
      <c r="A9" s="89" t="s">
        <v>12</v>
      </c>
      <c r="B9" s="90"/>
      <c r="C9" s="90"/>
      <c r="D9" s="90"/>
      <c r="E9" s="90"/>
      <c r="F9" s="90"/>
      <c r="G9" s="90"/>
    </row>
    <row r="10" spans="1:7" ht="26.4">
      <c r="A10" s="1" t="s">
        <v>0</v>
      </c>
      <c r="B10" s="2" t="s">
        <v>2</v>
      </c>
      <c r="C10" s="2" t="s">
        <v>3</v>
      </c>
      <c r="D10" s="11" t="s">
        <v>4</v>
      </c>
      <c r="E10" s="2" t="s">
        <v>1</v>
      </c>
      <c r="F10" s="2" t="s">
        <v>5</v>
      </c>
      <c r="G10" s="26" t="s">
        <v>6</v>
      </c>
    </row>
    <row r="11" spans="1:7" s="39" customFormat="1">
      <c r="A11" s="14">
        <v>1</v>
      </c>
      <c r="B11" s="15">
        <v>2</v>
      </c>
      <c r="C11" s="15">
        <v>3</v>
      </c>
      <c r="D11" s="15">
        <v>4</v>
      </c>
      <c r="E11" s="15">
        <v>5</v>
      </c>
      <c r="F11" s="15">
        <v>6</v>
      </c>
      <c r="G11" s="27">
        <v>7</v>
      </c>
    </row>
    <row r="12" spans="1:7">
      <c r="A12" s="8"/>
      <c r="B12" s="71" t="s">
        <v>7</v>
      </c>
      <c r="C12" s="72" t="s">
        <v>13</v>
      </c>
      <c r="D12" s="16"/>
      <c r="E12" s="23"/>
      <c r="F12" s="23"/>
      <c r="G12" s="28"/>
    </row>
    <row r="13" spans="1:7" s="5" customFormat="1">
      <c r="A13" s="42">
        <v>1</v>
      </c>
      <c r="B13" s="42" t="s">
        <v>54</v>
      </c>
      <c r="C13" s="43" t="s">
        <v>55</v>
      </c>
      <c r="D13" s="44"/>
      <c r="E13" s="44"/>
      <c r="F13" s="45"/>
      <c r="G13" s="46"/>
    </row>
    <row r="14" spans="1:7">
      <c r="A14" s="47"/>
      <c r="B14" s="47" t="s">
        <v>56</v>
      </c>
      <c r="C14" s="48" t="s">
        <v>57</v>
      </c>
      <c r="D14" s="49"/>
      <c r="E14" s="49"/>
      <c r="F14" s="50"/>
      <c r="G14" s="55"/>
    </row>
    <row r="15" spans="1:7" ht="15.6">
      <c r="A15" s="47">
        <v>1.2</v>
      </c>
      <c r="B15" s="47"/>
      <c r="C15" s="13" t="s">
        <v>58</v>
      </c>
      <c r="D15" s="47" t="s">
        <v>357</v>
      </c>
      <c r="E15" s="52">
        <v>147</v>
      </c>
      <c r="F15" s="53"/>
      <c r="G15" s="54">
        <f t="shared" ref="G15:G16" si="0">ROUND(E15*F15,2)</f>
        <v>0</v>
      </c>
    </row>
    <row r="16" spans="1:7" ht="15.6">
      <c r="A16" s="47">
        <v>1.3</v>
      </c>
      <c r="B16" s="47"/>
      <c r="C16" s="13" t="s">
        <v>59</v>
      </c>
      <c r="D16" s="47" t="s">
        <v>357</v>
      </c>
      <c r="E16" s="52">
        <v>227</v>
      </c>
      <c r="F16" s="53"/>
      <c r="G16" s="54">
        <f t="shared" si="0"/>
        <v>0</v>
      </c>
    </row>
    <row r="17" spans="1:7">
      <c r="A17" s="47"/>
      <c r="B17" s="47" t="s">
        <v>60</v>
      </c>
      <c r="C17" s="48" t="s">
        <v>61</v>
      </c>
      <c r="D17" s="49"/>
      <c r="E17" s="49"/>
      <c r="F17" s="50"/>
      <c r="G17" s="55"/>
    </row>
    <row r="18" spans="1:7" ht="26.4">
      <c r="A18" s="47">
        <v>1.4</v>
      </c>
      <c r="B18" s="47"/>
      <c r="C18" s="13" t="s">
        <v>62</v>
      </c>
      <c r="D18" s="47" t="s">
        <v>358</v>
      </c>
      <c r="E18" s="52">
        <v>194</v>
      </c>
      <c r="F18" s="53"/>
      <c r="G18" s="54">
        <f t="shared" ref="G18:G19" si="1">ROUND(E18*F18,2)</f>
        <v>0</v>
      </c>
    </row>
    <row r="19" spans="1:7" ht="12.75" customHeight="1">
      <c r="A19" s="47">
        <v>1.5</v>
      </c>
      <c r="B19" s="47"/>
      <c r="C19" s="13" t="s">
        <v>254</v>
      </c>
      <c r="D19" s="47" t="s">
        <v>358</v>
      </c>
      <c r="E19" s="52">
        <v>1535</v>
      </c>
      <c r="F19" s="53"/>
      <c r="G19" s="54">
        <f t="shared" si="1"/>
        <v>0</v>
      </c>
    </row>
    <row r="20" spans="1:7" ht="12.75" customHeight="1">
      <c r="A20" s="95" t="s">
        <v>63</v>
      </c>
      <c r="B20" s="96"/>
      <c r="C20" s="96"/>
      <c r="D20" s="96"/>
      <c r="E20" s="96"/>
      <c r="F20" s="97"/>
      <c r="G20" s="54">
        <f>SUM(G14:G19)</f>
        <v>0</v>
      </c>
    </row>
    <row r="21" spans="1:7">
      <c r="A21" s="42">
        <v>2</v>
      </c>
      <c r="B21" s="42" t="s">
        <v>64</v>
      </c>
      <c r="C21" s="43" t="s">
        <v>65</v>
      </c>
      <c r="D21" s="44"/>
      <c r="E21" s="44"/>
      <c r="F21" s="45"/>
      <c r="G21" s="46"/>
    </row>
    <row r="22" spans="1:7">
      <c r="A22" s="47"/>
      <c r="B22" s="47" t="s">
        <v>66</v>
      </c>
      <c r="C22" s="48" t="s">
        <v>67</v>
      </c>
      <c r="D22" s="49"/>
      <c r="E22" s="49"/>
      <c r="F22" s="50"/>
      <c r="G22" s="51"/>
    </row>
    <row r="23" spans="1:7" ht="15.6">
      <c r="A23" s="47">
        <v>2.1</v>
      </c>
      <c r="B23" s="47"/>
      <c r="C23" s="13" t="s">
        <v>68</v>
      </c>
      <c r="D23" s="47" t="s">
        <v>357</v>
      </c>
      <c r="E23" s="52">
        <v>445</v>
      </c>
      <c r="F23" s="53"/>
      <c r="G23" s="54">
        <f t="shared" ref="G23:G25" si="2">ROUND(E23*F23,2)</f>
        <v>0</v>
      </c>
    </row>
    <row r="24" spans="1:7" ht="15.6">
      <c r="A24" s="47">
        <v>2.2000000000000002</v>
      </c>
      <c r="B24" s="47"/>
      <c r="C24" s="13" t="s">
        <v>69</v>
      </c>
      <c r="D24" s="47" t="s">
        <v>357</v>
      </c>
      <c r="E24" s="52">
        <v>312</v>
      </c>
      <c r="F24" s="53"/>
      <c r="G24" s="54">
        <f t="shared" si="2"/>
        <v>0</v>
      </c>
    </row>
    <row r="25" spans="1:7" ht="26.4">
      <c r="A25" s="47">
        <v>2.2999999999999998</v>
      </c>
      <c r="B25" s="47"/>
      <c r="C25" s="13" t="s">
        <v>70</v>
      </c>
      <c r="D25" s="47" t="s">
        <v>357</v>
      </c>
      <c r="E25" s="52">
        <v>39</v>
      </c>
      <c r="F25" s="53"/>
      <c r="G25" s="54">
        <f t="shared" si="2"/>
        <v>0</v>
      </c>
    </row>
    <row r="26" spans="1:7">
      <c r="A26" s="47"/>
      <c r="B26" s="47" t="s">
        <v>71</v>
      </c>
      <c r="C26" s="48" t="s">
        <v>72</v>
      </c>
      <c r="D26" s="49"/>
      <c r="E26" s="49"/>
      <c r="F26" s="50"/>
      <c r="G26" s="55"/>
    </row>
    <row r="27" spans="1:7" ht="12.75" customHeight="1">
      <c r="A27" s="47">
        <v>2.4</v>
      </c>
      <c r="B27" s="47"/>
      <c r="C27" s="13" t="s">
        <v>73</v>
      </c>
      <c r="D27" s="47" t="s">
        <v>357</v>
      </c>
      <c r="E27" s="52">
        <v>445</v>
      </c>
      <c r="F27" s="53"/>
      <c r="G27" s="54">
        <f t="shared" ref="G27" si="3">ROUND(E27*F27,2)</f>
        <v>0</v>
      </c>
    </row>
    <row r="28" spans="1:7" ht="12.75" customHeight="1">
      <c r="A28" s="95" t="s">
        <v>74</v>
      </c>
      <c r="B28" s="96"/>
      <c r="C28" s="96"/>
      <c r="D28" s="96"/>
      <c r="E28" s="96"/>
      <c r="F28" s="97"/>
      <c r="G28" s="54">
        <f>SUM(G23:G27)</f>
        <v>0</v>
      </c>
    </row>
    <row r="29" spans="1:7">
      <c r="A29" s="42">
        <v>3</v>
      </c>
      <c r="B29" s="42" t="s">
        <v>75</v>
      </c>
      <c r="C29" s="43" t="s">
        <v>76</v>
      </c>
      <c r="D29" s="44"/>
      <c r="E29" s="44"/>
      <c r="F29" s="45"/>
      <c r="G29" s="46"/>
    </row>
    <row r="30" spans="1:7">
      <c r="A30" s="47"/>
      <c r="B30" s="47" t="s">
        <v>77</v>
      </c>
      <c r="C30" s="48" t="s">
        <v>78</v>
      </c>
      <c r="D30" s="49"/>
      <c r="E30" s="49"/>
      <c r="F30" s="50"/>
      <c r="G30" s="51"/>
    </row>
    <row r="31" spans="1:7">
      <c r="A31" s="47">
        <v>3.1</v>
      </c>
      <c r="B31" s="47"/>
      <c r="C31" s="13" t="s">
        <v>79</v>
      </c>
      <c r="D31" s="47" t="s">
        <v>80</v>
      </c>
      <c r="E31" s="52">
        <v>15</v>
      </c>
      <c r="F31" s="53"/>
      <c r="G31" s="54">
        <f t="shared" ref="G31:G32" si="4">ROUND(E31*F31,2)</f>
        <v>0</v>
      </c>
    </row>
    <row r="32" spans="1:7" ht="12.75" customHeight="1">
      <c r="A32" s="47">
        <v>3.2</v>
      </c>
      <c r="B32" s="47"/>
      <c r="C32" s="13" t="s">
        <v>81</v>
      </c>
      <c r="D32" s="47" t="s">
        <v>82</v>
      </c>
      <c r="E32" s="52">
        <v>2</v>
      </c>
      <c r="F32" s="53"/>
      <c r="G32" s="54">
        <f t="shared" si="4"/>
        <v>0</v>
      </c>
    </row>
    <row r="33" spans="1:7" ht="12.75" customHeight="1">
      <c r="A33" s="95" t="s">
        <v>83</v>
      </c>
      <c r="B33" s="96"/>
      <c r="C33" s="96"/>
      <c r="D33" s="96"/>
      <c r="E33" s="96"/>
      <c r="F33" s="97"/>
      <c r="G33" s="54">
        <f>SUM(G31:G32)</f>
        <v>0</v>
      </c>
    </row>
    <row r="34" spans="1:7">
      <c r="A34" s="42">
        <v>4</v>
      </c>
      <c r="B34" s="42" t="s">
        <v>84</v>
      </c>
      <c r="C34" s="43" t="s">
        <v>85</v>
      </c>
      <c r="D34" s="44"/>
      <c r="E34" s="44"/>
      <c r="F34" s="45"/>
      <c r="G34" s="46"/>
    </row>
    <row r="35" spans="1:7">
      <c r="A35" s="47"/>
      <c r="B35" s="47" t="s">
        <v>86</v>
      </c>
      <c r="C35" s="48" t="s">
        <v>87</v>
      </c>
      <c r="D35" s="49"/>
      <c r="E35" s="49"/>
      <c r="F35" s="50"/>
      <c r="G35" s="51"/>
    </row>
    <row r="36" spans="1:7" ht="15.6">
      <c r="A36" s="47">
        <v>4.0999999999999996</v>
      </c>
      <c r="B36" s="47"/>
      <c r="C36" s="13" t="s">
        <v>88</v>
      </c>
      <c r="D36" s="47" t="s">
        <v>358</v>
      </c>
      <c r="E36" s="52">
        <v>2559</v>
      </c>
      <c r="F36" s="53"/>
      <c r="G36" s="54">
        <f t="shared" ref="G36" si="5">ROUND(E36*F36,2)</f>
        <v>0</v>
      </c>
    </row>
    <row r="37" spans="1:7">
      <c r="A37" s="47"/>
      <c r="B37" s="47" t="s">
        <v>89</v>
      </c>
      <c r="C37" s="48" t="s">
        <v>90</v>
      </c>
      <c r="D37" s="49"/>
      <c r="E37" s="49"/>
      <c r="F37" s="50"/>
      <c r="G37" s="55"/>
    </row>
    <row r="38" spans="1:7" ht="15.6">
      <c r="A38" s="47">
        <v>4.2</v>
      </c>
      <c r="B38" s="47"/>
      <c r="C38" s="13" t="s">
        <v>91</v>
      </c>
      <c r="D38" s="47" t="s">
        <v>358</v>
      </c>
      <c r="E38" s="52">
        <v>1993</v>
      </c>
      <c r="F38" s="53"/>
      <c r="G38" s="54">
        <f t="shared" ref="G38:G39" si="6">ROUND(E38*F38,2)</f>
        <v>0</v>
      </c>
    </row>
    <row r="39" spans="1:7" ht="15.6">
      <c r="A39" s="47">
        <v>4.3</v>
      </c>
      <c r="B39" s="47"/>
      <c r="C39" s="13" t="s">
        <v>92</v>
      </c>
      <c r="D39" s="47" t="s">
        <v>358</v>
      </c>
      <c r="E39" s="52">
        <v>1748</v>
      </c>
      <c r="F39" s="53"/>
      <c r="G39" s="54">
        <f t="shared" si="6"/>
        <v>0</v>
      </c>
    </row>
    <row r="40" spans="1:7">
      <c r="A40" s="47"/>
      <c r="B40" s="47" t="s">
        <v>93</v>
      </c>
      <c r="C40" s="48" t="s">
        <v>94</v>
      </c>
      <c r="D40" s="49"/>
      <c r="E40" s="49"/>
      <c r="F40" s="50"/>
      <c r="G40" s="55"/>
    </row>
    <row r="41" spans="1:7" ht="27.6" customHeight="1">
      <c r="A41" s="47">
        <v>4.4000000000000004</v>
      </c>
      <c r="B41" s="47"/>
      <c r="C41" s="13" t="s">
        <v>95</v>
      </c>
      <c r="D41" s="47" t="s">
        <v>358</v>
      </c>
      <c r="E41" s="52">
        <v>1993</v>
      </c>
      <c r="F41" s="53"/>
      <c r="G41" s="54">
        <f t="shared" ref="G41" si="7">ROUND(E41*F41,2)</f>
        <v>0</v>
      </c>
    </row>
    <row r="42" spans="1:7">
      <c r="A42" s="47"/>
      <c r="B42" s="47" t="s">
        <v>96</v>
      </c>
      <c r="C42" s="60" t="s">
        <v>97</v>
      </c>
      <c r="D42" s="49"/>
      <c r="E42" s="49"/>
      <c r="F42" s="50"/>
      <c r="G42" s="55"/>
    </row>
    <row r="43" spans="1:7" ht="34.799999999999997" customHeight="1">
      <c r="A43" s="47">
        <v>4.5</v>
      </c>
      <c r="B43" s="47"/>
      <c r="C43" s="13" t="s">
        <v>98</v>
      </c>
      <c r="D43" s="47" t="s">
        <v>358</v>
      </c>
      <c r="E43" s="52">
        <v>2278</v>
      </c>
      <c r="F43" s="53"/>
      <c r="G43" s="54">
        <f t="shared" ref="G43" si="8">ROUND(E43*F43,2)</f>
        <v>0</v>
      </c>
    </row>
    <row r="44" spans="1:7" ht="12.75" customHeight="1">
      <c r="A44" s="95" t="s">
        <v>99</v>
      </c>
      <c r="B44" s="96"/>
      <c r="C44" s="96"/>
      <c r="D44" s="96"/>
      <c r="E44" s="96"/>
      <c r="F44" s="97"/>
      <c r="G44" s="54">
        <f>SUM(G36:G43)</f>
        <v>0</v>
      </c>
    </row>
    <row r="45" spans="1:7">
      <c r="A45" s="42">
        <v>5</v>
      </c>
      <c r="B45" s="42" t="s">
        <v>100</v>
      </c>
      <c r="C45" s="43" t="s">
        <v>101</v>
      </c>
      <c r="D45" s="44"/>
      <c r="E45" s="44"/>
      <c r="F45" s="45"/>
      <c r="G45" s="46"/>
    </row>
    <row r="46" spans="1:7">
      <c r="A46" s="47"/>
      <c r="B46" s="47" t="s">
        <v>102</v>
      </c>
      <c r="C46" s="48" t="s">
        <v>103</v>
      </c>
      <c r="D46" s="49"/>
      <c r="E46" s="49"/>
      <c r="F46" s="50"/>
      <c r="G46" s="51"/>
    </row>
    <row r="47" spans="1:7" ht="15.6">
      <c r="A47" s="47">
        <v>5.0999999999999996</v>
      </c>
      <c r="B47" s="47"/>
      <c r="C47" s="13" t="s">
        <v>104</v>
      </c>
      <c r="D47" s="47" t="s">
        <v>358</v>
      </c>
      <c r="E47" s="52">
        <v>1672</v>
      </c>
      <c r="F47" s="53"/>
      <c r="G47" s="54">
        <f t="shared" ref="G47" si="9">ROUND(E47*F47,2)</f>
        <v>0</v>
      </c>
    </row>
    <row r="48" spans="1:7">
      <c r="A48" s="47"/>
      <c r="B48" s="47" t="s">
        <v>105</v>
      </c>
      <c r="C48" s="48" t="s">
        <v>106</v>
      </c>
      <c r="D48" s="49"/>
      <c r="E48" s="49"/>
      <c r="F48" s="50"/>
      <c r="G48" s="55"/>
    </row>
    <row r="49" spans="1:7" ht="12.75" customHeight="1">
      <c r="A49" s="47">
        <v>5.2</v>
      </c>
      <c r="B49" s="47"/>
      <c r="C49" s="13" t="s">
        <v>107</v>
      </c>
      <c r="D49" s="47" t="s">
        <v>358</v>
      </c>
      <c r="E49" s="52">
        <v>1748</v>
      </c>
      <c r="F49" s="53"/>
      <c r="G49" s="54">
        <f t="shared" ref="G49" si="10">ROUND(E49*F49,2)</f>
        <v>0</v>
      </c>
    </row>
    <row r="50" spans="1:7" ht="12.75" customHeight="1">
      <c r="A50" s="95" t="s">
        <v>108</v>
      </c>
      <c r="B50" s="96"/>
      <c r="C50" s="96"/>
      <c r="D50" s="96"/>
      <c r="E50" s="96"/>
      <c r="F50" s="97"/>
      <c r="G50" s="54">
        <f>SUM(G47:G49)</f>
        <v>0</v>
      </c>
    </row>
    <row r="51" spans="1:7">
      <c r="A51" s="42">
        <v>6</v>
      </c>
      <c r="B51" s="42" t="s">
        <v>109</v>
      </c>
      <c r="C51" s="43" t="s">
        <v>110</v>
      </c>
      <c r="D51" s="44"/>
      <c r="E51" s="44"/>
      <c r="F51" s="45"/>
      <c r="G51" s="46"/>
    </row>
    <row r="52" spans="1:7">
      <c r="A52" s="47"/>
      <c r="B52" s="47" t="s">
        <v>111</v>
      </c>
      <c r="C52" s="48" t="s">
        <v>112</v>
      </c>
      <c r="D52" s="49"/>
      <c r="E52" s="49"/>
      <c r="F52" s="50"/>
      <c r="G52" s="51"/>
    </row>
    <row r="53" spans="1:7" ht="15.6">
      <c r="A53" s="47">
        <v>6.1</v>
      </c>
      <c r="B53" s="47"/>
      <c r="C53" s="13" t="s">
        <v>113</v>
      </c>
      <c r="D53" s="47" t="s">
        <v>358</v>
      </c>
      <c r="E53" s="52">
        <v>979</v>
      </c>
      <c r="F53" s="53"/>
      <c r="G53" s="54">
        <f t="shared" ref="G53" si="11">ROUND(E53*F53,2)</f>
        <v>0</v>
      </c>
    </row>
    <row r="54" spans="1:7">
      <c r="A54" s="47"/>
      <c r="B54" s="47" t="s">
        <v>114</v>
      </c>
      <c r="C54" s="48" t="s">
        <v>115</v>
      </c>
      <c r="D54" s="49"/>
      <c r="E54" s="49"/>
      <c r="F54" s="50"/>
      <c r="G54" s="55"/>
    </row>
    <row r="55" spans="1:7" ht="15.6">
      <c r="A55" s="47">
        <v>6.2</v>
      </c>
      <c r="B55" s="47"/>
      <c r="C55" s="13" t="s">
        <v>116</v>
      </c>
      <c r="D55" s="47" t="s">
        <v>357</v>
      </c>
      <c r="E55" s="52">
        <v>65</v>
      </c>
      <c r="F55" s="53"/>
      <c r="G55" s="54">
        <f t="shared" ref="G55" si="12">ROUND(E55*F55,2)</f>
        <v>0</v>
      </c>
    </row>
    <row r="56" spans="1:7" ht="12.75" customHeight="1">
      <c r="A56" s="95" t="s">
        <v>117</v>
      </c>
      <c r="B56" s="96"/>
      <c r="C56" s="96"/>
      <c r="D56" s="96"/>
      <c r="E56" s="96"/>
      <c r="F56" s="97"/>
      <c r="G56" s="54">
        <f>SUM(G53:G55)</f>
        <v>0</v>
      </c>
    </row>
    <row r="57" spans="1:7" ht="12.75" customHeight="1">
      <c r="A57" s="98" t="s">
        <v>118</v>
      </c>
      <c r="B57" s="99"/>
      <c r="C57" s="99"/>
      <c r="D57" s="99"/>
      <c r="E57" s="99"/>
      <c r="F57" s="100"/>
      <c r="G57" s="54">
        <f>G20+G28+G33+G44+G50+G56</f>
        <v>0</v>
      </c>
    </row>
  </sheetData>
  <mergeCells count="12">
    <mergeCell ref="A50:F50"/>
    <mergeCell ref="A56:F56"/>
    <mergeCell ref="A57:F57"/>
    <mergeCell ref="A28:F28"/>
    <mergeCell ref="A20:F20"/>
    <mergeCell ref="A44:F44"/>
    <mergeCell ref="A33:F33"/>
    <mergeCell ref="A5:G5"/>
    <mergeCell ref="A9:G9"/>
    <mergeCell ref="A6:G6"/>
    <mergeCell ref="A7:G7"/>
    <mergeCell ref="A8:G8"/>
  </mergeCells>
  <pageMargins left="0.70866141732283472" right="0.70866141732283472" top="0.74803149606299213" bottom="0.74803149606299213" header="0.31496062992125984" footer="0.31496062992125984"/>
  <pageSetup paperSize="9" scale="66" fitToHeight="0" orientation="portrait" r:id="rId1"/>
  <headerFooter>
    <oddFooter>&amp;C
&amp;R&amp;P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G41"/>
  <sheetViews>
    <sheetView view="pageBreakPreview" zoomScale="70" zoomScaleNormal="100" zoomScaleSheetLayoutView="70" workbookViewId="0">
      <pane xSplit="7" ySplit="10" topLeftCell="H11" activePane="bottomRight" state="frozen"/>
      <selection activeCell="F1" sqref="F1:F4"/>
      <selection pane="topRight" activeCell="F1" sqref="F1:F4"/>
      <selection pane="bottomLeft" activeCell="F1" sqref="F1:F4"/>
      <selection pane="bottomRight" activeCell="F15" sqref="F15"/>
    </sheetView>
  </sheetViews>
  <sheetFormatPr defaultColWidth="9.21875" defaultRowHeight="13.2"/>
  <cols>
    <col min="1" max="1" width="6.77734375" style="4" customWidth="1"/>
    <col min="2" max="2" width="12.77734375" style="4" customWidth="1"/>
    <col min="3" max="3" width="70.77734375" style="5" customWidth="1"/>
    <col min="4" max="4" width="10.77734375" style="6" customWidth="1"/>
    <col min="5" max="5" width="10.77734375" style="7" customWidth="1"/>
    <col min="6" max="6" width="10.77734375" style="25" customWidth="1"/>
    <col min="7" max="7" width="12.77734375" style="25" customWidth="1"/>
    <col min="8" max="16384" width="9.21875" style="38"/>
  </cols>
  <sheetData>
    <row r="1" spans="1:7" ht="13.8">
      <c r="F1" s="76"/>
      <c r="G1" s="77"/>
    </row>
    <row r="2" spans="1:7" ht="13.8">
      <c r="F2" s="78"/>
      <c r="G2" s="79"/>
    </row>
    <row r="3" spans="1:7" ht="13.8">
      <c r="F3" s="80"/>
      <c r="G3" s="77"/>
    </row>
    <row r="4" spans="1:7" ht="13.8">
      <c r="F4" s="80"/>
      <c r="G4" s="81"/>
    </row>
    <row r="5" spans="1:7" ht="7.5" customHeight="1">
      <c r="A5" s="88"/>
      <c r="B5" s="88"/>
      <c r="C5" s="88"/>
      <c r="D5" s="88"/>
      <c r="E5" s="88"/>
      <c r="F5" s="88"/>
      <c r="G5" s="88"/>
    </row>
    <row r="6" spans="1:7" ht="23.25" customHeight="1">
      <c r="A6" s="91" t="s">
        <v>9</v>
      </c>
      <c r="B6" s="92"/>
      <c r="C6" s="92"/>
      <c r="D6" s="92"/>
      <c r="E6" s="92"/>
      <c r="F6" s="92"/>
      <c r="G6" s="92"/>
    </row>
    <row r="7" spans="1:7" ht="30.75" customHeight="1">
      <c r="A7" s="93" t="s">
        <v>8</v>
      </c>
      <c r="B7" s="93"/>
      <c r="C7" s="93"/>
      <c r="D7" s="93"/>
      <c r="E7" s="93"/>
      <c r="F7" s="93"/>
      <c r="G7" s="93"/>
    </row>
    <row r="8" spans="1:7" ht="17.25" customHeight="1">
      <c r="A8" s="94" t="s">
        <v>10</v>
      </c>
      <c r="B8" s="94"/>
      <c r="C8" s="94"/>
      <c r="D8" s="94"/>
      <c r="E8" s="94"/>
      <c r="F8" s="94"/>
      <c r="G8" s="94"/>
    </row>
    <row r="9" spans="1:7" s="36" customFormat="1" ht="97.5" customHeight="1">
      <c r="A9" s="89" t="s">
        <v>12</v>
      </c>
      <c r="B9" s="90"/>
      <c r="C9" s="90"/>
      <c r="D9" s="90"/>
      <c r="E9" s="90"/>
      <c r="F9" s="90"/>
      <c r="G9" s="90"/>
    </row>
    <row r="10" spans="1:7" ht="26.4" customHeight="1">
      <c r="A10" s="1" t="s">
        <v>0</v>
      </c>
      <c r="B10" s="2" t="s">
        <v>2</v>
      </c>
      <c r="C10" s="3" t="s">
        <v>3</v>
      </c>
      <c r="D10" s="9" t="s">
        <v>4</v>
      </c>
      <c r="E10" s="3" t="s">
        <v>1</v>
      </c>
      <c r="F10" s="3" t="s">
        <v>5</v>
      </c>
      <c r="G10" s="29" t="s">
        <v>6</v>
      </c>
    </row>
    <row r="11" spans="1:7" s="39" customFormat="1">
      <c r="A11" s="14">
        <v>1</v>
      </c>
      <c r="B11" s="15">
        <v>2</v>
      </c>
      <c r="C11" s="17">
        <v>3</v>
      </c>
      <c r="D11" s="17">
        <v>4</v>
      </c>
      <c r="E11" s="17">
        <v>5</v>
      </c>
      <c r="F11" s="17">
        <v>6</v>
      </c>
      <c r="G11" s="30">
        <v>7</v>
      </c>
    </row>
    <row r="12" spans="1:7">
      <c r="A12" s="10"/>
      <c r="B12" s="40"/>
      <c r="C12" s="41" t="s">
        <v>43</v>
      </c>
      <c r="D12" s="18"/>
      <c r="E12" s="18"/>
      <c r="F12" s="24"/>
      <c r="G12" s="33"/>
    </row>
    <row r="13" spans="1:7" s="5" customFormat="1">
      <c r="A13" s="42">
        <v>1</v>
      </c>
      <c r="B13" s="42" t="s">
        <v>54</v>
      </c>
      <c r="C13" s="43" t="s">
        <v>55</v>
      </c>
      <c r="D13" s="44"/>
      <c r="E13" s="44"/>
      <c r="F13" s="45"/>
      <c r="G13" s="46"/>
    </row>
    <row r="14" spans="1:7">
      <c r="A14" s="47"/>
      <c r="B14" s="47" t="s">
        <v>56</v>
      </c>
      <c r="C14" s="48" t="s">
        <v>57</v>
      </c>
      <c r="D14" s="49"/>
      <c r="E14" s="49"/>
      <c r="F14" s="50"/>
      <c r="G14" s="55"/>
    </row>
    <row r="15" spans="1:7" ht="15.6">
      <c r="A15" s="47">
        <v>1.2</v>
      </c>
      <c r="B15" s="47"/>
      <c r="C15" s="13" t="s">
        <v>58</v>
      </c>
      <c r="D15" s="47" t="s">
        <v>357</v>
      </c>
      <c r="E15" s="52">
        <v>258</v>
      </c>
      <c r="F15" s="53"/>
      <c r="G15" s="54">
        <f t="shared" ref="G15" si="0">ROUND(E15*F15,2)</f>
        <v>0</v>
      </c>
    </row>
    <row r="16" spans="1:7">
      <c r="A16" s="105" t="s">
        <v>63</v>
      </c>
      <c r="B16" s="105"/>
      <c r="C16" s="105"/>
      <c r="D16" s="105"/>
      <c r="E16" s="105"/>
      <c r="F16" s="105"/>
      <c r="G16" s="54">
        <f>SUM(G14:G15)</f>
        <v>0</v>
      </c>
    </row>
    <row r="17" spans="1:7">
      <c r="A17" s="42">
        <v>2</v>
      </c>
      <c r="B17" s="42" t="s">
        <v>64</v>
      </c>
      <c r="C17" s="43" t="s">
        <v>65</v>
      </c>
      <c r="D17" s="44"/>
      <c r="E17" s="44"/>
      <c r="F17" s="45"/>
      <c r="G17" s="46"/>
    </row>
    <row r="18" spans="1:7">
      <c r="A18" s="47"/>
      <c r="B18" s="47" t="s">
        <v>66</v>
      </c>
      <c r="C18" s="48" t="s">
        <v>67</v>
      </c>
      <c r="D18" s="49"/>
      <c r="E18" s="49"/>
      <c r="F18" s="50"/>
      <c r="G18" s="51"/>
    </row>
    <row r="19" spans="1:7" ht="15.6">
      <c r="A19" s="47">
        <v>2.1</v>
      </c>
      <c r="B19" s="47"/>
      <c r="C19" s="13" t="s">
        <v>68</v>
      </c>
      <c r="D19" s="47" t="s">
        <v>357</v>
      </c>
      <c r="E19" s="52">
        <v>544</v>
      </c>
      <c r="F19" s="53"/>
      <c r="G19" s="54">
        <f t="shared" ref="G19:G21" si="1">ROUND(E19*F19,2)</f>
        <v>0</v>
      </c>
    </row>
    <row r="20" spans="1:7" ht="15.6">
      <c r="A20" s="47">
        <v>2.2000000000000002</v>
      </c>
      <c r="B20" s="47"/>
      <c r="C20" s="13" t="s">
        <v>69</v>
      </c>
      <c r="D20" s="47" t="s">
        <v>357</v>
      </c>
      <c r="E20" s="52">
        <v>43</v>
      </c>
      <c r="F20" s="53"/>
      <c r="G20" s="54">
        <f t="shared" si="1"/>
        <v>0</v>
      </c>
    </row>
    <row r="21" spans="1:7" ht="26.4">
      <c r="A21" s="47">
        <v>2.2999999999999998</v>
      </c>
      <c r="B21" s="47"/>
      <c r="C21" s="13" t="s">
        <v>70</v>
      </c>
      <c r="D21" s="47" t="s">
        <v>357</v>
      </c>
      <c r="E21" s="52">
        <v>30</v>
      </c>
      <c r="F21" s="53"/>
      <c r="G21" s="54">
        <f t="shared" si="1"/>
        <v>0</v>
      </c>
    </row>
    <row r="22" spans="1:7">
      <c r="A22" s="47"/>
      <c r="B22" s="47" t="s">
        <v>71</v>
      </c>
      <c r="C22" s="48" t="s">
        <v>72</v>
      </c>
      <c r="D22" s="49"/>
      <c r="E22" s="49"/>
      <c r="F22" s="50"/>
      <c r="G22" s="55"/>
    </row>
    <row r="23" spans="1:7" ht="15.6">
      <c r="A23" s="47">
        <v>2.4</v>
      </c>
      <c r="B23" s="47"/>
      <c r="C23" s="13" t="s">
        <v>73</v>
      </c>
      <c r="D23" s="47" t="s">
        <v>357</v>
      </c>
      <c r="E23" s="52">
        <v>544</v>
      </c>
      <c r="F23" s="53"/>
      <c r="G23" s="54">
        <f t="shared" ref="G23" si="2">ROUND(E23*F23,2)</f>
        <v>0</v>
      </c>
    </row>
    <row r="24" spans="1:7">
      <c r="A24" s="105" t="s">
        <v>74</v>
      </c>
      <c r="B24" s="105"/>
      <c r="C24" s="105"/>
      <c r="D24" s="105"/>
      <c r="E24" s="105"/>
      <c r="F24" s="105"/>
      <c r="G24" s="54">
        <f>SUM(G19:G23)</f>
        <v>0</v>
      </c>
    </row>
    <row r="25" spans="1:7">
      <c r="A25" s="42">
        <v>3</v>
      </c>
      <c r="B25" s="42" t="s">
        <v>84</v>
      </c>
      <c r="C25" s="43" t="s">
        <v>85</v>
      </c>
      <c r="D25" s="44"/>
      <c r="E25" s="44"/>
      <c r="F25" s="45"/>
      <c r="G25" s="46"/>
    </row>
    <row r="26" spans="1:7">
      <c r="A26" s="47"/>
      <c r="B26" s="47" t="s">
        <v>86</v>
      </c>
      <c r="C26" s="48" t="s">
        <v>87</v>
      </c>
      <c r="D26" s="49"/>
      <c r="E26" s="49"/>
      <c r="F26" s="50"/>
      <c r="G26" s="51"/>
    </row>
    <row r="27" spans="1:7" ht="15.6">
      <c r="A27" s="47">
        <v>3.1</v>
      </c>
      <c r="B27" s="47"/>
      <c r="C27" s="13" t="s">
        <v>88</v>
      </c>
      <c r="D27" s="47" t="s">
        <v>358</v>
      </c>
      <c r="E27" s="52">
        <v>3511</v>
      </c>
      <c r="F27" s="53"/>
      <c r="G27" s="54">
        <f t="shared" ref="G27" si="3">ROUND(E27*F27,2)</f>
        <v>0</v>
      </c>
    </row>
    <row r="28" spans="1:7">
      <c r="A28" s="47"/>
      <c r="B28" s="47" t="s">
        <v>93</v>
      </c>
      <c r="C28" s="48" t="s">
        <v>94</v>
      </c>
      <c r="D28" s="49"/>
      <c r="E28" s="49"/>
      <c r="F28" s="50"/>
      <c r="G28" s="55"/>
    </row>
    <row r="29" spans="1:7" ht="22.2" customHeight="1">
      <c r="A29" s="47">
        <v>3.2</v>
      </c>
      <c r="B29" s="47"/>
      <c r="C29" s="13" t="s">
        <v>134</v>
      </c>
      <c r="D29" s="47" t="s">
        <v>358</v>
      </c>
      <c r="E29" s="52">
        <v>3073</v>
      </c>
      <c r="F29" s="53"/>
      <c r="G29" s="54">
        <f t="shared" ref="G29" si="4">ROUND(E29*F29,2)</f>
        <v>0</v>
      </c>
    </row>
    <row r="30" spans="1:7" ht="26.4">
      <c r="A30" s="47"/>
      <c r="B30" s="47" t="s">
        <v>96</v>
      </c>
      <c r="C30" s="48" t="s">
        <v>97</v>
      </c>
      <c r="D30" s="49"/>
      <c r="E30" s="49"/>
      <c r="F30" s="50"/>
      <c r="G30" s="55"/>
    </row>
    <row r="31" spans="1:7" ht="39.6">
      <c r="A31" s="47">
        <v>3.3</v>
      </c>
      <c r="B31" s="47"/>
      <c r="C31" s="13" t="s">
        <v>135</v>
      </c>
      <c r="D31" s="47" t="s">
        <v>358</v>
      </c>
      <c r="E31" s="52">
        <v>3511</v>
      </c>
      <c r="F31" s="53"/>
      <c r="G31" s="54">
        <f t="shared" ref="G31" si="5">ROUND(E31*F31,2)</f>
        <v>0</v>
      </c>
    </row>
    <row r="32" spans="1:7">
      <c r="A32" s="105" t="s">
        <v>99</v>
      </c>
      <c r="B32" s="105"/>
      <c r="C32" s="105"/>
      <c r="D32" s="105"/>
      <c r="E32" s="105"/>
      <c r="F32" s="105"/>
      <c r="G32" s="54">
        <f>SUM(G27:G31)</f>
        <v>0</v>
      </c>
    </row>
    <row r="33" spans="1:7">
      <c r="A33" s="42">
        <v>4</v>
      </c>
      <c r="B33" s="42" t="s">
        <v>100</v>
      </c>
      <c r="C33" s="43" t="s">
        <v>101</v>
      </c>
      <c r="D33" s="44"/>
      <c r="E33" s="44"/>
      <c r="F33" s="45"/>
      <c r="G33" s="46"/>
    </row>
    <row r="34" spans="1:7">
      <c r="A34" s="47"/>
      <c r="B34" s="47" t="s">
        <v>136</v>
      </c>
      <c r="C34" s="48" t="s">
        <v>137</v>
      </c>
      <c r="D34" s="49"/>
      <c r="E34" s="49"/>
      <c r="F34" s="50"/>
      <c r="G34" s="51"/>
    </row>
    <row r="35" spans="1:7" ht="15.6">
      <c r="A35" s="47">
        <v>4.0999999999999996</v>
      </c>
      <c r="B35" s="47"/>
      <c r="C35" s="13" t="s">
        <v>138</v>
      </c>
      <c r="D35" s="47" t="s">
        <v>358</v>
      </c>
      <c r="E35" s="52">
        <v>2725</v>
      </c>
      <c r="F35" s="53"/>
      <c r="G35" s="54">
        <f t="shared" ref="G35" si="6">ROUND(E35*F35,2)</f>
        <v>0</v>
      </c>
    </row>
    <row r="36" spans="1:7">
      <c r="A36" s="105" t="s">
        <v>108</v>
      </c>
      <c r="B36" s="105"/>
      <c r="C36" s="105"/>
      <c r="D36" s="105"/>
      <c r="E36" s="105"/>
      <c r="F36" s="105"/>
      <c r="G36" s="54">
        <f>SUM(G35)</f>
        <v>0</v>
      </c>
    </row>
    <row r="37" spans="1:7">
      <c r="A37" s="42">
        <v>5</v>
      </c>
      <c r="B37" s="42" t="s">
        <v>109</v>
      </c>
      <c r="C37" s="43" t="s">
        <v>110</v>
      </c>
      <c r="D37" s="44"/>
      <c r="E37" s="44"/>
      <c r="F37" s="45"/>
      <c r="G37" s="46"/>
    </row>
    <row r="38" spans="1:7">
      <c r="A38" s="47"/>
      <c r="B38" s="47" t="s">
        <v>111</v>
      </c>
      <c r="C38" s="48" t="s">
        <v>112</v>
      </c>
      <c r="D38" s="49"/>
      <c r="E38" s="49"/>
      <c r="F38" s="50"/>
      <c r="G38" s="51"/>
    </row>
    <row r="39" spans="1:7" ht="15.6">
      <c r="A39" s="47">
        <v>5.0999999999999996</v>
      </c>
      <c r="B39" s="47"/>
      <c r="C39" s="13" t="s">
        <v>113</v>
      </c>
      <c r="D39" s="47" t="s">
        <v>358</v>
      </c>
      <c r="E39" s="52">
        <v>1716</v>
      </c>
      <c r="F39" s="53"/>
      <c r="G39" s="54">
        <f t="shared" ref="G39" si="7">ROUND(E39*F39,2)</f>
        <v>0</v>
      </c>
    </row>
    <row r="40" spans="1:7">
      <c r="A40" s="101" t="s">
        <v>117</v>
      </c>
      <c r="B40" s="102"/>
      <c r="C40" s="102"/>
      <c r="D40" s="102"/>
      <c r="E40" s="102"/>
      <c r="F40" s="103"/>
      <c r="G40" s="54">
        <f>SUM(G39)</f>
        <v>0</v>
      </c>
    </row>
    <row r="41" spans="1:7">
      <c r="A41" s="95" t="s">
        <v>44</v>
      </c>
      <c r="B41" s="96"/>
      <c r="C41" s="96"/>
      <c r="D41" s="96"/>
      <c r="E41" s="96"/>
      <c r="F41" s="104"/>
      <c r="G41" s="54">
        <f>G16+G24+G32+G36+G40</f>
        <v>0</v>
      </c>
    </row>
  </sheetData>
  <mergeCells count="11">
    <mergeCell ref="A5:G5"/>
    <mergeCell ref="A6:G6"/>
    <mergeCell ref="A7:G7"/>
    <mergeCell ref="A8:G8"/>
    <mergeCell ref="A9:G9"/>
    <mergeCell ref="A32:F32"/>
    <mergeCell ref="A36:F36"/>
    <mergeCell ref="A40:F40"/>
    <mergeCell ref="A41:F41"/>
    <mergeCell ref="A24:F24"/>
    <mergeCell ref="A16:F16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>
    <oddFooter>&amp;C
&amp;R&amp;P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G60"/>
  <sheetViews>
    <sheetView view="pageBreakPreview" zoomScale="70" zoomScaleNormal="100" zoomScaleSheetLayoutView="70" workbookViewId="0">
      <pane xSplit="7" ySplit="10" topLeftCell="H11" activePane="bottomRight" state="frozen"/>
      <selection activeCell="F1" sqref="F1:F4"/>
      <selection pane="topRight" activeCell="F1" sqref="F1:F4"/>
      <selection pane="bottomLeft" activeCell="F1" sqref="F1:F4"/>
      <selection pane="bottomRight" activeCell="F15" sqref="F15:F16"/>
    </sheetView>
  </sheetViews>
  <sheetFormatPr defaultColWidth="9.21875" defaultRowHeight="11.4"/>
  <cols>
    <col min="1" max="1" width="6.77734375" style="4" customWidth="1"/>
    <col min="2" max="2" width="12.77734375" style="4" customWidth="1"/>
    <col min="3" max="3" width="70.77734375" style="5" customWidth="1"/>
    <col min="4" max="4" width="10.77734375" style="6" customWidth="1"/>
    <col min="5" max="5" width="10.77734375" style="7" customWidth="1"/>
    <col min="6" max="6" width="10.77734375" style="25" customWidth="1"/>
    <col min="7" max="7" width="12.77734375" style="25" customWidth="1"/>
    <col min="8" max="16384" width="9.21875" style="38"/>
  </cols>
  <sheetData>
    <row r="1" spans="1:7" ht="13.8">
      <c r="F1" s="76"/>
      <c r="G1" s="77"/>
    </row>
    <row r="2" spans="1:7" ht="13.8">
      <c r="F2" s="78"/>
      <c r="G2" s="79"/>
    </row>
    <row r="3" spans="1:7" ht="13.8">
      <c r="F3" s="80"/>
      <c r="G3" s="77"/>
    </row>
    <row r="4" spans="1:7" ht="13.8">
      <c r="F4" s="80"/>
      <c r="G4" s="81"/>
    </row>
    <row r="5" spans="1:7" ht="7.5" customHeight="1">
      <c r="A5" s="88"/>
      <c r="B5" s="88"/>
      <c r="C5" s="88"/>
      <c r="D5" s="88"/>
      <c r="E5" s="88"/>
      <c r="F5" s="88"/>
      <c r="G5" s="88"/>
    </row>
    <row r="6" spans="1:7" ht="23.25" customHeight="1">
      <c r="A6" s="91" t="s">
        <v>9</v>
      </c>
      <c r="B6" s="92"/>
      <c r="C6" s="92"/>
      <c r="D6" s="92"/>
      <c r="E6" s="92"/>
      <c r="F6" s="92"/>
      <c r="G6" s="92"/>
    </row>
    <row r="7" spans="1:7" ht="30.75" customHeight="1">
      <c r="A7" s="93" t="s">
        <v>8</v>
      </c>
      <c r="B7" s="93"/>
      <c r="C7" s="93"/>
      <c r="D7" s="93"/>
      <c r="E7" s="93"/>
      <c r="F7" s="93"/>
      <c r="G7" s="93"/>
    </row>
    <row r="8" spans="1:7" ht="17.25" customHeight="1">
      <c r="A8" s="94" t="s">
        <v>10</v>
      </c>
      <c r="B8" s="94"/>
      <c r="C8" s="94"/>
      <c r="D8" s="94"/>
      <c r="E8" s="94"/>
      <c r="F8" s="94"/>
      <c r="G8" s="94"/>
    </row>
    <row r="9" spans="1:7" s="36" customFormat="1" ht="97.5" customHeight="1">
      <c r="A9" s="89" t="s">
        <v>12</v>
      </c>
      <c r="B9" s="90"/>
      <c r="C9" s="90"/>
      <c r="D9" s="90"/>
      <c r="E9" s="90"/>
      <c r="F9" s="90"/>
      <c r="G9" s="90"/>
    </row>
    <row r="10" spans="1:7" ht="26.4" customHeight="1">
      <c r="A10" s="1" t="s">
        <v>0</v>
      </c>
      <c r="B10" s="2" t="s">
        <v>2</v>
      </c>
      <c r="C10" s="3" t="s">
        <v>3</v>
      </c>
      <c r="D10" s="9" t="s">
        <v>4</v>
      </c>
      <c r="E10" s="3" t="s">
        <v>1</v>
      </c>
      <c r="F10" s="3" t="s">
        <v>5</v>
      </c>
      <c r="G10" s="29" t="s">
        <v>6</v>
      </c>
    </row>
    <row r="11" spans="1:7" s="39" customFormat="1" ht="13.2">
      <c r="A11" s="14">
        <v>1</v>
      </c>
      <c r="B11" s="15">
        <v>2</v>
      </c>
      <c r="C11" s="17">
        <v>3</v>
      </c>
      <c r="D11" s="17">
        <v>4</v>
      </c>
      <c r="E11" s="17">
        <v>5</v>
      </c>
      <c r="F11" s="17">
        <v>6</v>
      </c>
      <c r="G11" s="30">
        <v>7</v>
      </c>
    </row>
    <row r="12" spans="1:7" ht="13.2">
      <c r="A12" s="10"/>
      <c r="B12" s="40"/>
      <c r="C12" s="41" t="s">
        <v>45</v>
      </c>
      <c r="D12" s="18"/>
      <c r="E12" s="18"/>
      <c r="F12" s="24"/>
      <c r="G12" s="33"/>
    </row>
    <row r="13" spans="1:7" s="5" customFormat="1" ht="13.2">
      <c r="A13" s="42">
        <v>1</v>
      </c>
      <c r="B13" s="42" t="s">
        <v>54</v>
      </c>
      <c r="C13" s="43" t="s">
        <v>55</v>
      </c>
      <c r="D13" s="44"/>
      <c r="E13" s="44"/>
      <c r="F13" s="45"/>
      <c r="G13" s="46"/>
    </row>
    <row r="14" spans="1:7" ht="13.2">
      <c r="A14" s="47"/>
      <c r="B14" s="47" t="s">
        <v>56</v>
      </c>
      <c r="C14" s="48" t="s">
        <v>57</v>
      </c>
      <c r="D14" s="49"/>
      <c r="E14" s="49"/>
      <c r="F14" s="50"/>
      <c r="G14" s="55"/>
    </row>
    <row r="15" spans="1:7" ht="15.6">
      <c r="A15" s="47">
        <v>1.2</v>
      </c>
      <c r="B15" s="47"/>
      <c r="C15" s="13" t="s">
        <v>58</v>
      </c>
      <c r="D15" s="47" t="s">
        <v>357</v>
      </c>
      <c r="E15" s="52">
        <v>26</v>
      </c>
      <c r="F15" s="53"/>
      <c r="G15" s="54">
        <f t="shared" ref="G15:G16" si="0">ROUND(E15*F15,2)</f>
        <v>0</v>
      </c>
    </row>
    <row r="16" spans="1:7" ht="15.6">
      <c r="A16" s="47">
        <v>1.3</v>
      </c>
      <c r="B16" s="47"/>
      <c r="C16" s="13" t="s">
        <v>59</v>
      </c>
      <c r="D16" s="47" t="s">
        <v>357</v>
      </c>
      <c r="E16" s="52">
        <v>166</v>
      </c>
      <c r="F16" s="53"/>
      <c r="G16" s="54">
        <f t="shared" si="0"/>
        <v>0</v>
      </c>
    </row>
    <row r="17" spans="1:7" ht="13.2">
      <c r="A17" s="105" t="s">
        <v>63</v>
      </c>
      <c r="B17" s="105"/>
      <c r="C17" s="105"/>
      <c r="D17" s="105"/>
      <c r="E17" s="105"/>
      <c r="F17" s="105"/>
      <c r="G17" s="54">
        <f>SUM(G14:G16)</f>
        <v>0</v>
      </c>
    </row>
    <row r="18" spans="1:7" ht="13.2">
      <c r="A18" s="42">
        <v>2</v>
      </c>
      <c r="B18" s="42" t="s">
        <v>64</v>
      </c>
      <c r="C18" s="43" t="s">
        <v>65</v>
      </c>
      <c r="D18" s="44"/>
      <c r="E18" s="44"/>
      <c r="F18" s="45"/>
      <c r="G18" s="46"/>
    </row>
    <row r="19" spans="1:7" ht="13.2">
      <c r="A19" s="47"/>
      <c r="B19" s="47" t="s">
        <v>66</v>
      </c>
      <c r="C19" s="48" t="s">
        <v>67</v>
      </c>
      <c r="D19" s="49"/>
      <c r="E19" s="49"/>
      <c r="F19" s="50"/>
      <c r="G19" s="51"/>
    </row>
    <row r="20" spans="1:7" ht="15.6">
      <c r="A20" s="47">
        <v>2.1</v>
      </c>
      <c r="B20" s="47"/>
      <c r="C20" s="13" t="s">
        <v>68</v>
      </c>
      <c r="D20" s="47" t="s">
        <v>357</v>
      </c>
      <c r="E20" s="52">
        <v>300</v>
      </c>
      <c r="F20" s="53"/>
      <c r="G20" s="54">
        <f t="shared" ref="G20:G22" si="1">ROUND(E20*F20,2)</f>
        <v>0</v>
      </c>
    </row>
    <row r="21" spans="1:7" ht="15.6">
      <c r="A21" s="47">
        <v>2.2000000000000002</v>
      </c>
      <c r="B21" s="47"/>
      <c r="C21" s="13" t="s">
        <v>69</v>
      </c>
      <c r="D21" s="47" t="s">
        <v>357</v>
      </c>
      <c r="E21" s="52">
        <v>29</v>
      </c>
      <c r="F21" s="53"/>
      <c r="G21" s="54">
        <f t="shared" si="1"/>
        <v>0</v>
      </c>
    </row>
    <row r="22" spans="1:7" ht="26.4">
      <c r="A22" s="47">
        <v>2.2999999999999998</v>
      </c>
      <c r="B22" s="47"/>
      <c r="C22" s="13" t="s">
        <v>70</v>
      </c>
      <c r="D22" s="47" t="s">
        <v>357</v>
      </c>
      <c r="E22" s="52">
        <v>17</v>
      </c>
      <c r="F22" s="53"/>
      <c r="G22" s="54">
        <f t="shared" si="1"/>
        <v>0</v>
      </c>
    </row>
    <row r="23" spans="1:7" ht="13.2">
      <c r="A23" s="47"/>
      <c r="B23" s="47" t="s">
        <v>71</v>
      </c>
      <c r="C23" s="48" t="s">
        <v>72</v>
      </c>
      <c r="D23" s="49"/>
      <c r="E23" s="49"/>
      <c r="F23" s="50"/>
      <c r="G23" s="55"/>
    </row>
    <row r="24" spans="1:7" ht="15.6">
      <c r="A24" s="47">
        <v>2.4</v>
      </c>
      <c r="B24" s="47"/>
      <c r="C24" s="13" t="s">
        <v>73</v>
      </c>
      <c r="D24" s="47" t="s">
        <v>357</v>
      </c>
      <c r="E24" s="52">
        <v>300</v>
      </c>
      <c r="F24" s="53"/>
      <c r="G24" s="54">
        <f t="shared" ref="G24" si="2">ROUND(E24*F24,2)</f>
        <v>0</v>
      </c>
    </row>
    <row r="25" spans="1:7" ht="13.2">
      <c r="A25" s="105" t="s">
        <v>74</v>
      </c>
      <c r="B25" s="105"/>
      <c r="C25" s="105"/>
      <c r="D25" s="105"/>
      <c r="E25" s="105"/>
      <c r="F25" s="105"/>
      <c r="G25" s="54">
        <f>SUM(G20:G24)</f>
        <v>0</v>
      </c>
    </row>
    <row r="26" spans="1:7" ht="13.2">
      <c r="A26" s="42">
        <v>3</v>
      </c>
      <c r="B26" s="42" t="s">
        <v>84</v>
      </c>
      <c r="C26" s="43" t="s">
        <v>85</v>
      </c>
      <c r="D26" s="44"/>
      <c r="E26" s="44"/>
      <c r="F26" s="45"/>
      <c r="G26" s="46"/>
    </row>
    <row r="27" spans="1:7" ht="13.2">
      <c r="A27" s="47"/>
      <c r="B27" s="47" t="s">
        <v>86</v>
      </c>
      <c r="C27" s="48" t="s">
        <v>87</v>
      </c>
      <c r="D27" s="49"/>
      <c r="E27" s="49"/>
      <c r="F27" s="50"/>
      <c r="G27" s="51"/>
    </row>
    <row r="28" spans="1:7" ht="15.6">
      <c r="A28" s="47">
        <v>3.1</v>
      </c>
      <c r="B28" s="47"/>
      <c r="C28" s="13" t="s">
        <v>88</v>
      </c>
      <c r="D28" s="47" t="s">
        <v>358</v>
      </c>
      <c r="E28" s="52">
        <v>892</v>
      </c>
      <c r="F28" s="53"/>
      <c r="G28" s="54">
        <f t="shared" ref="G28" si="3">ROUND(E28*F28,2)</f>
        <v>0</v>
      </c>
    </row>
    <row r="29" spans="1:7" ht="13.2">
      <c r="A29" s="47"/>
      <c r="B29" s="47" t="s">
        <v>93</v>
      </c>
      <c r="C29" s="48" t="s">
        <v>94</v>
      </c>
      <c r="D29" s="49"/>
      <c r="E29" s="49"/>
      <c r="F29" s="50"/>
      <c r="G29" s="55"/>
    </row>
    <row r="30" spans="1:7" ht="25.2" customHeight="1">
      <c r="A30" s="47">
        <v>3.2</v>
      </c>
      <c r="B30" s="47"/>
      <c r="C30" s="13" t="s">
        <v>134</v>
      </c>
      <c r="D30" s="47" t="s">
        <v>358</v>
      </c>
      <c r="E30" s="52">
        <v>775</v>
      </c>
      <c r="F30" s="53"/>
      <c r="G30" s="54">
        <f t="shared" ref="G30" si="4">ROUND(E30*F30,2)</f>
        <v>0</v>
      </c>
    </row>
    <row r="31" spans="1:7" ht="13.2">
      <c r="A31" s="47"/>
      <c r="B31" s="47" t="s">
        <v>96</v>
      </c>
      <c r="C31" s="60" t="s">
        <v>97</v>
      </c>
      <c r="D31" s="49"/>
      <c r="E31" s="49"/>
      <c r="F31" s="50"/>
      <c r="G31" s="55"/>
    </row>
    <row r="32" spans="1:7" ht="39.6">
      <c r="A32" s="47">
        <v>3.3</v>
      </c>
      <c r="B32" s="47"/>
      <c r="C32" s="13" t="s">
        <v>135</v>
      </c>
      <c r="D32" s="47" t="s">
        <v>358</v>
      </c>
      <c r="E32" s="52">
        <v>892</v>
      </c>
      <c r="F32" s="53"/>
      <c r="G32" s="54">
        <f t="shared" ref="G32" si="5">ROUND(E32*F32,2)</f>
        <v>0</v>
      </c>
    </row>
    <row r="33" spans="1:7" ht="13.2">
      <c r="A33" s="105" t="s">
        <v>99</v>
      </c>
      <c r="B33" s="105"/>
      <c r="C33" s="105"/>
      <c r="D33" s="105"/>
      <c r="E33" s="105"/>
      <c r="F33" s="105"/>
      <c r="G33" s="54">
        <f>SUM(G28:G32)</f>
        <v>0</v>
      </c>
    </row>
    <row r="34" spans="1:7" ht="13.2">
      <c r="A34" s="42">
        <v>4</v>
      </c>
      <c r="B34" s="42" t="s">
        <v>100</v>
      </c>
      <c r="C34" s="43" t="s">
        <v>101</v>
      </c>
      <c r="D34" s="44"/>
      <c r="E34" s="44"/>
      <c r="F34" s="45"/>
      <c r="G34" s="46"/>
    </row>
    <row r="35" spans="1:7" ht="13.2">
      <c r="A35" s="47"/>
      <c r="B35" s="47" t="s">
        <v>136</v>
      </c>
      <c r="C35" s="48" t="s">
        <v>137</v>
      </c>
      <c r="D35" s="49"/>
      <c r="E35" s="49"/>
      <c r="F35" s="50"/>
      <c r="G35" s="51"/>
    </row>
    <row r="36" spans="1:7" ht="15.6">
      <c r="A36" s="47">
        <v>4.0999999999999996</v>
      </c>
      <c r="B36" s="47"/>
      <c r="C36" s="13" t="s">
        <v>138</v>
      </c>
      <c r="D36" s="47" t="s">
        <v>358</v>
      </c>
      <c r="E36" s="52">
        <v>676</v>
      </c>
      <c r="F36" s="53"/>
      <c r="G36" s="54">
        <f t="shared" ref="G36" si="6">ROUND(E36*F36,2)</f>
        <v>0</v>
      </c>
    </row>
    <row r="37" spans="1:7" ht="13.2">
      <c r="A37" s="105" t="s">
        <v>108</v>
      </c>
      <c r="B37" s="105"/>
      <c r="C37" s="105"/>
      <c r="D37" s="105"/>
      <c r="E37" s="105"/>
      <c r="F37" s="105"/>
      <c r="G37" s="54">
        <f>SUM(G36)</f>
        <v>0</v>
      </c>
    </row>
    <row r="38" spans="1:7" ht="13.2">
      <c r="A38" s="42">
        <v>5</v>
      </c>
      <c r="B38" s="42" t="s">
        <v>109</v>
      </c>
      <c r="C38" s="43" t="s">
        <v>110</v>
      </c>
      <c r="D38" s="44"/>
      <c r="E38" s="44"/>
      <c r="F38" s="45"/>
      <c r="G38" s="46"/>
    </row>
    <row r="39" spans="1:7" ht="13.2">
      <c r="A39" s="47"/>
      <c r="B39" s="47" t="s">
        <v>111</v>
      </c>
      <c r="C39" s="48" t="s">
        <v>112</v>
      </c>
      <c r="D39" s="49"/>
      <c r="E39" s="49"/>
      <c r="F39" s="50"/>
      <c r="G39" s="51"/>
    </row>
    <row r="40" spans="1:7" ht="15.6">
      <c r="A40" s="47">
        <v>5.0999999999999996</v>
      </c>
      <c r="B40" s="47"/>
      <c r="C40" s="13" t="s">
        <v>113</v>
      </c>
      <c r="D40" s="47" t="s">
        <v>358</v>
      </c>
      <c r="E40" s="52">
        <v>173</v>
      </c>
      <c r="F40" s="53"/>
      <c r="G40" s="54">
        <f t="shared" ref="G40" si="7">ROUND(E40*F40,2)</f>
        <v>0</v>
      </c>
    </row>
    <row r="41" spans="1:7" ht="13.2">
      <c r="A41" s="101" t="s">
        <v>117</v>
      </c>
      <c r="B41" s="102"/>
      <c r="C41" s="102"/>
      <c r="D41" s="102"/>
      <c r="E41" s="102"/>
      <c r="F41" s="103"/>
      <c r="G41" s="54">
        <f>SUM(G40)</f>
        <v>0</v>
      </c>
    </row>
    <row r="42" spans="1:7">
      <c r="A42" s="95" t="s">
        <v>46</v>
      </c>
      <c r="B42" s="96"/>
      <c r="C42" s="96"/>
      <c r="D42" s="96"/>
      <c r="E42" s="96"/>
      <c r="F42" s="104"/>
      <c r="G42" s="54">
        <f>G17+G25+G33+G37+G41</f>
        <v>0</v>
      </c>
    </row>
    <row r="43" spans="1:7" s="36" customFormat="1" ht="13.2">
      <c r="A43" s="37"/>
      <c r="B43" s="56"/>
      <c r="C43" s="56"/>
      <c r="D43" s="37"/>
      <c r="E43" s="37"/>
      <c r="F43" s="57"/>
      <c r="G43" s="57"/>
    </row>
    <row r="44" spans="1:7" s="36" customFormat="1" ht="43.5" customHeight="1">
      <c r="A44" s="37"/>
      <c r="B44" s="56"/>
      <c r="C44" s="56"/>
      <c r="D44" s="56"/>
      <c r="E44" s="56"/>
      <c r="F44" s="57"/>
      <c r="G44" s="57"/>
    </row>
    <row r="45" spans="1:7" s="36" customFormat="1" ht="13.2">
      <c r="A45" s="37"/>
      <c r="B45" s="56"/>
      <c r="C45" s="56"/>
      <c r="D45" s="56"/>
      <c r="E45" s="56"/>
      <c r="F45" s="57"/>
      <c r="G45" s="57"/>
    </row>
    <row r="46" spans="1:7" s="36" customFormat="1" ht="13.2">
      <c r="A46" s="37"/>
      <c r="B46" s="56"/>
      <c r="C46" s="56"/>
      <c r="D46" s="56"/>
      <c r="E46" s="56"/>
      <c r="F46" s="57"/>
      <c r="G46" s="57"/>
    </row>
    <row r="47" spans="1:7" s="36" customFormat="1" ht="13.2">
      <c r="A47" s="37"/>
      <c r="B47" s="56"/>
      <c r="C47" s="56"/>
      <c r="D47" s="56"/>
      <c r="E47" s="56"/>
      <c r="F47" s="57"/>
      <c r="G47" s="57"/>
    </row>
    <row r="48" spans="1:7" s="36" customFormat="1" ht="13.2">
      <c r="A48" s="37"/>
      <c r="B48" s="56"/>
      <c r="C48" s="56"/>
      <c r="D48" s="56"/>
      <c r="E48" s="56"/>
      <c r="F48" s="57"/>
      <c r="G48" s="57"/>
    </row>
    <row r="49" spans="1:7" s="36" customFormat="1" ht="13.2">
      <c r="A49" s="37"/>
      <c r="B49" s="56"/>
      <c r="C49" s="56"/>
      <c r="D49" s="56"/>
      <c r="E49" s="56"/>
      <c r="F49" s="57"/>
      <c r="G49" s="57"/>
    </row>
    <row r="50" spans="1:7" s="36" customFormat="1" ht="13.2">
      <c r="A50" s="37"/>
      <c r="B50" s="56"/>
      <c r="C50" s="56"/>
      <c r="D50" s="56"/>
      <c r="E50" s="56"/>
      <c r="F50" s="57"/>
      <c r="G50" s="57"/>
    </row>
    <row r="51" spans="1:7" s="36" customFormat="1" ht="13.2">
      <c r="A51" s="37"/>
      <c r="B51" s="56"/>
      <c r="C51" s="56"/>
      <c r="D51" s="56"/>
      <c r="E51" s="56"/>
      <c r="F51" s="57"/>
      <c r="G51" s="57"/>
    </row>
    <row r="52" spans="1:7" s="36" customFormat="1" ht="13.2">
      <c r="A52" s="37"/>
      <c r="B52" s="56"/>
      <c r="C52" s="56"/>
      <c r="D52" s="56"/>
      <c r="E52" s="56"/>
      <c r="F52" s="57"/>
      <c r="G52" s="57"/>
    </row>
    <row r="53" spans="1:7" s="36" customFormat="1" ht="13.2">
      <c r="A53" s="37"/>
      <c r="B53" s="56"/>
      <c r="C53" s="56"/>
      <c r="D53" s="56"/>
      <c r="E53" s="56"/>
      <c r="F53" s="57"/>
      <c r="G53" s="57"/>
    </row>
    <row r="54" spans="1:7" s="36" customFormat="1" ht="13.2">
      <c r="A54" s="37"/>
      <c r="B54" s="56"/>
      <c r="C54" s="56"/>
      <c r="D54" s="56"/>
      <c r="E54" s="56"/>
      <c r="F54" s="57"/>
      <c r="G54" s="57"/>
    </row>
    <row r="55" spans="1:7" s="36" customFormat="1" ht="13.2">
      <c r="A55" s="37"/>
      <c r="B55" s="56"/>
      <c r="C55" s="56"/>
      <c r="D55" s="56"/>
      <c r="E55" s="56"/>
      <c r="F55" s="57"/>
      <c r="G55" s="57"/>
    </row>
    <row r="56" spans="1:7" s="36" customFormat="1" ht="13.2">
      <c r="A56" s="37"/>
      <c r="B56" s="56"/>
      <c r="C56" s="56"/>
      <c r="D56" s="56"/>
      <c r="E56" s="56"/>
      <c r="F56" s="57"/>
      <c r="G56" s="57"/>
    </row>
    <row r="57" spans="1:7" s="36" customFormat="1" ht="13.2">
      <c r="A57" s="37"/>
      <c r="B57" s="56"/>
      <c r="C57" s="56"/>
      <c r="D57" s="56"/>
      <c r="E57" s="56"/>
      <c r="F57" s="57"/>
      <c r="G57" s="57"/>
    </row>
    <row r="58" spans="1:7" s="36" customFormat="1" ht="13.2">
      <c r="A58" s="37"/>
      <c r="B58" s="56"/>
      <c r="C58" s="56"/>
      <c r="D58" s="56"/>
      <c r="E58" s="56"/>
      <c r="F58" s="57"/>
      <c r="G58" s="57"/>
    </row>
    <row r="59" spans="1:7" s="36" customFormat="1" ht="13.2">
      <c r="A59" s="37"/>
      <c r="B59" s="56"/>
      <c r="C59" s="56"/>
      <c r="D59" s="56"/>
      <c r="E59" s="56"/>
      <c r="F59" s="57"/>
      <c r="G59" s="57"/>
    </row>
    <row r="60" spans="1:7" s="36" customFormat="1" ht="13.2">
      <c r="A60" s="37"/>
      <c r="B60" s="56"/>
      <c r="C60" s="56"/>
      <c r="D60" s="56"/>
      <c r="E60" s="56"/>
      <c r="F60" s="57"/>
      <c r="G60" s="57"/>
    </row>
  </sheetData>
  <mergeCells count="11">
    <mergeCell ref="A5:G5"/>
    <mergeCell ref="A6:G6"/>
    <mergeCell ref="A7:G7"/>
    <mergeCell ref="A8:G8"/>
    <mergeCell ref="A9:G9"/>
    <mergeCell ref="A33:F33"/>
    <mergeCell ref="A37:F37"/>
    <mergeCell ref="A41:F41"/>
    <mergeCell ref="A42:F42"/>
    <mergeCell ref="A25:F25"/>
    <mergeCell ref="A17:F17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>
    <oddFooter>&amp;C
&amp;R&amp;P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G70"/>
  <sheetViews>
    <sheetView view="pageBreakPreview" zoomScale="70" zoomScaleNormal="100" zoomScaleSheetLayoutView="70" workbookViewId="0">
      <pane xSplit="7" ySplit="10" topLeftCell="H11" activePane="bottomRight" state="frozen"/>
      <selection activeCell="F1" sqref="F1:F4"/>
      <selection pane="topRight" activeCell="F1" sqref="F1:F4"/>
      <selection pane="bottomLeft" activeCell="F1" sqref="F1:F4"/>
      <selection pane="bottomRight" activeCell="F17" sqref="F15:F17"/>
    </sheetView>
  </sheetViews>
  <sheetFormatPr defaultColWidth="9.21875" defaultRowHeight="13.2"/>
  <cols>
    <col min="1" max="1" width="6.77734375" style="4" customWidth="1"/>
    <col min="2" max="2" width="12.77734375" style="4" customWidth="1"/>
    <col min="3" max="3" width="70.77734375" style="5" customWidth="1"/>
    <col min="4" max="4" width="10.77734375" style="6" customWidth="1"/>
    <col min="5" max="5" width="10.77734375" style="7" customWidth="1"/>
    <col min="6" max="6" width="10.77734375" style="25" customWidth="1"/>
    <col min="7" max="7" width="12.77734375" style="25" customWidth="1"/>
    <col min="8" max="16384" width="9.21875" style="38"/>
  </cols>
  <sheetData>
    <row r="1" spans="1:7" ht="13.8">
      <c r="F1" s="76"/>
      <c r="G1" s="77"/>
    </row>
    <row r="2" spans="1:7" ht="13.8">
      <c r="F2" s="78"/>
      <c r="G2" s="79"/>
    </row>
    <row r="3" spans="1:7" ht="13.8">
      <c r="F3" s="80"/>
      <c r="G3" s="77"/>
    </row>
    <row r="4" spans="1:7" ht="13.8">
      <c r="F4" s="80"/>
      <c r="G4" s="81"/>
    </row>
    <row r="5" spans="1:7" ht="7.5" customHeight="1">
      <c r="A5" s="88"/>
      <c r="B5" s="88"/>
      <c r="C5" s="88"/>
      <c r="D5" s="88"/>
      <c r="E5" s="88"/>
      <c r="F5" s="88"/>
      <c r="G5" s="88"/>
    </row>
    <row r="6" spans="1:7" ht="23.25" customHeight="1">
      <c r="A6" s="91" t="s">
        <v>9</v>
      </c>
      <c r="B6" s="92"/>
      <c r="C6" s="92"/>
      <c r="D6" s="92"/>
      <c r="E6" s="92"/>
      <c r="F6" s="92"/>
      <c r="G6" s="92"/>
    </row>
    <row r="7" spans="1:7" ht="25.5" customHeight="1">
      <c r="A7" s="93" t="s">
        <v>8</v>
      </c>
      <c r="B7" s="93"/>
      <c r="C7" s="93"/>
      <c r="D7" s="93"/>
      <c r="E7" s="93"/>
      <c r="F7" s="93"/>
      <c r="G7" s="93"/>
    </row>
    <row r="8" spans="1:7" ht="17.25" customHeight="1">
      <c r="A8" s="94" t="s">
        <v>10</v>
      </c>
      <c r="B8" s="94"/>
      <c r="C8" s="94"/>
      <c r="D8" s="94"/>
      <c r="E8" s="94"/>
      <c r="F8" s="94"/>
      <c r="G8" s="94"/>
    </row>
    <row r="9" spans="1:7" s="36" customFormat="1" ht="97.5" customHeight="1">
      <c r="A9" s="89" t="s">
        <v>12</v>
      </c>
      <c r="B9" s="90"/>
      <c r="C9" s="90"/>
      <c r="D9" s="90"/>
      <c r="E9" s="90"/>
      <c r="F9" s="90"/>
      <c r="G9" s="90"/>
    </row>
    <row r="10" spans="1:7" ht="26.4" customHeight="1">
      <c r="A10" s="1" t="s">
        <v>0</v>
      </c>
      <c r="B10" s="2" t="s">
        <v>2</v>
      </c>
      <c r="C10" s="3" t="s">
        <v>3</v>
      </c>
      <c r="D10" s="9" t="s">
        <v>4</v>
      </c>
      <c r="E10" s="3" t="s">
        <v>1</v>
      </c>
      <c r="F10" s="3" t="s">
        <v>5</v>
      </c>
      <c r="G10" s="29" t="s">
        <v>6</v>
      </c>
    </row>
    <row r="11" spans="1:7" s="39" customFormat="1">
      <c r="A11" s="14">
        <v>1</v>
      </c>
      <c r="B11" s="15">
        <v>2</v>
      </c>
      <c r="C11" s="17">
        <v>3</v>
      </c>
      <c r="D11" s="17">
        <v>4</v>
      </c>
      <c r="E11" s="17">
        <v>5</v>
      </c>
      <c r="F11" s="17">
        <v>6</v>
      </c>
      <c r="G11" s="30">
        <v>7</v>
      </c>
    </row>
    <row r="12" spans="1:7">
      <c r="A12" s="10"/>
      <c r="B12" s="40"/>
      <c r="C12" s="41" t="s">
        <v>47</v>
      </c>
      <c r="D12" s="18"/>
      <c r="E12" s="18"/>
      <c r="F12" s="24"/>
      <c r="G12" s="33"/>
    </row>
    <row r="13" spans="1:7" s="5" customFormat="1">
      <c r="A13" s="42">
        <v>1</v>
      </c>
      <c r="B13" s="42" t="s">
        <v>54</v>
      </c>
      <c r="C13" s="43" t="s">
        <v>55</v>
      </c>
      <c r="D13" s="44"/>
      <c r="E13" s="44"/>
      <c r="F13" s="45"/>
      <c r="G13" s="46"/>
    </row>
    <row r="14" spans="1:7">
      <c r="A14" s="47"/>
      <c r="B14" s="47" t="s">
        <v>56</v>
      </c>
      <c r="C14" s="48" t="s">
        <v>57</v>
      </c>
      <c r="D14" s="49"/>
      <c r="E14" s="49"/>
      <c r="F14" s="50"/>
      <c r="G14" s="55"/>
    </row>
    <row r="15" spans="1:7" ht="15.6">
      <c r="A15" s="47">
        <v>1.2</v>
      </c>
      <c r="B15" s="47"/>
      <c r="C15" s="13" t="s">
        <v>58</v>
      </c>
      <c r="D15" s="47" t="s">
        <v>357</v>
      </c>
      <c r="E15" s="52">
        <v>2</v>
      </c>
      <c r="F15" s="53"/>
      <c r="G15" s="54">
        <f t="shared" ref="G15" si="0">ROUND(E15*F15,2)</f>
        <v>0</v>
      </c>
    </row>
    <row r="16" spans="1:7">
      <c r="A16" s="47"/>
      <c r="B16" s="47" t="s">
        <v>60</v>
      </c>
      <c r="C16" s="48" t="s">
        <v>61</v>
      </c>
      <c r="D16" s="49"/>
      <c r="E16" s="49"/>
      <c r="F16" s="50"/>
      <c r="G16" s="55"/>
    </row>
    <row r="17" spans="1:7" ht="26.4">
      <c r="A17" s="47">
        <v>1.3</v>
      </c>
      <c r="B17" s="47"/>
      <c r="C17" s="13" t="s">
        <v>62</v>
      </c>
      <c r="D17" s="47" t="s">
        <v>358</v>
      </c>
      <c r="E17" s="52">
        <v>382</v>
      </c>
      <c r="F17" s="53"/>
      <c r="G17" s="54">
        <f t="shared" ref="G17" si="1">ROUND(E17*F17,2)</f>
        <v>0</v>
      </c>
    </row>
    <row r="18" spans="1:7">
      <c r="A18" s="101" t="s">
        <v>63</v>
      </c>
      <c r="B18" s="102"/>
      <c r="C18" s="102"/>
      <c r="D18" s="102"/>
      <c r="E18" s="102"/>
      <c r="F18" s="103"/>
      <c r="G18" s="54">
        <f>SUM(G14:G17)</f>
        <v>0</v>
      </c>
    </row>
    <row r="19" spans="1:7">
      <c r="A19" s="42">
        <v>2</v>
      </c>
      <c r="B19" s="42" t="s">
        <v>64</v>
      </c>
      <c r="C19" s="43" t="s">
        <v>65</v>
      </c>
      <c r="D19" s="44"/>
      <c r="E19" s="44"/>
      <c r="F19" s="45"/>
      <c r="G19" s="46"/>
    </row>
    <row r="20" spans="1:7">
      <c r="A20" s="47"/>
      <c r="B20" s="47" t="s">
        <v>66</v>
      </c>
      <c r="C20" s="48" t="s">
        <v>67</v>
      </c>
      <c r="D20" s="49"/>
      <c r="E20" s="49"/>
      <c r="F20" s="50"/>
      <c r="G20" s="51"/>
    </row>
    <row r="21" spans="1:7" ht="15.6">
      <c r="A21" s="47">
        <v>2.1</v>
      </c>
      <c r="B21" s="47"/>
      <c r="C21" s="13" t="s">
        <v>68</v>
      </c>
      <c r="D21" s="47" t="s">
        <v>357</v>
      </c>
      <c r="E21" s="52">
        <v>143</v>
      </c>
      <c r="F21" s="53"/>
      <c r="G21" s="54">
        <f t="shared" ref="G21:G22" si="2">ROUND(E21*F21,2)</f>
        <v>0</v>
      </c>
    </row>
    <row r="22" spans="1:7" ht="26.4">
      <c r="A22" s="47">
        <v>2.2000000000000002</v>
      </c>
      <c r="B22" s="47"/>
      <c r="C22" s="13" t="s">
        <v>70</v>
      </c>
      <c r="D22" s="47" t="s">
        <v>357</v>
      </c>
      <c r="E22" s="52">
        <v>7</v>
      </c>
      <c r="F22" s="53"/>
      <c r="G22" s="54">
        <f t="shared" si="2"/>
        <v>0</v>
      </c>
    </row>
    <row r="23" spans="1:7">
      <c r="A23" s="47"/>
      <c r="B23" s="47" t="s">
        <v>71</v>
      </c>
      <c r="C23" s="48" t="s">
        <v>72</v>
      </c>
      <c r="D23" s="49"/>
      <c r="E23" s="49"/>
      <c r="F23" s="50"/>
      <c r="G23" s="55"/>
    </row>
    <row r="24" spans="1:7" ht="15.6">
      <c r="A24" s="47">
        <v>2.2999999999999998</v>
      </c>
      <c r="B24" s="47"/>
      <c r="C24" s="13" t="s">
        <v>73</v>
      </c>
      <c r="D24" s="47" t="s">
        <v>357</v>
      </c>
      <c r="E24" s="52">
        <v>143</v>
      </c>
      <c r="F24" s="53"/>
      <c r="G24" s="54">
        <f t="shared" ref="G24" si="3">ROUND(E24*F24,2)</f>
        <v>0</v>
      </c>
    </row>
    <row r="25" spans="1:7">
      <c r="A25" s="47"/>
      <c r="B25" s="47" t="s">
        <v>128</v>
      </c>
      <c r="C25" s="48" t="s">
        <v>129</v>
      </c>
      <c r="D25" s="49"/>
      <c r="E25" s="49"/>
      <c r="F25" s="50"/>
      <c r="G25" s="55"/>
    </row>
    <row r="26" spans="1:7" ht="15.6">
      <c r="A26" s="47">
        <v>2.4</v>
      </c>
      <c r="B26" s="47"/>
      <c r="C26" s="13" t="s">
        <v>129</v>
      </c>
      <c r="D26" s="47" t="s">
        <v>357</v>
      </c>
      <c r="E26" s="52">
        <v>134</v>
      </c>
      <c r="F26" s="53"/>
      <c r="G26" s="54">
        <f t="shared" ref="G26" si="4">ROUND(E26*F26,2)</f>
        <v>0</v>
      </c>
    </row>
    <row r="27" spans="1:7">
      <c r="A27" s="105" t="s">
        <v>74</v>
      </c>
      <c r="B27" s="105"/>
      <c r="C27" s="105"/>
      <c r="D27" s="105"/>
      <c r="E27" s="105"/>
      <c r="F27" s="105"/>
      <c r="G27" s="54">
        <f>SUM(G21:G26)</f>
        <v>0</v>
      </c>
    </row>
    <row r="28" spans="1:7">
      <c r="A28" s="42">
        <v>3</v>
      </c>
      <c r="B28" s="42" t="s">
        <v>84</v>
      </c>
      <c r="C28" s="43" t="s">
        <v>85</v>
      </c>
      <c r="D28" s="44"/>
      <c r="E28" s="44"/>
      <c r="F28" s="45"/>
      <c r="G28" s="46"/>
    </row>
    <row r="29" spans="1:7">
      <c r="A29" s="47"/>
      <c r="B29" s="47" t="s">
        <v>86</v>
      </c>
      <c r="C29" s="48" t="s">
        <v>87</v>
      </c>
      <c r="D29" s="49"/>
      <c r="E29" s="49"/>
      <c r="F29" s="50"/>
      <c r="G29" s="51"/>
    </row>
    <row r="30" spans="1:7" ht="15.6">
      <c r="A30" s="47">
        <v>3.1</v>
      </c>
      <c r="B30" s="47"/>
      <c r="C30" s="13" t="s">
        <v>88</v>
      </c>
      <c r="D30" s="47" t="s">
        <v>358</v>
      </c>
      <c r="E30" s="52">
        <v>423</v>
      </c>
      <c r="F30" s="53"/>
      <c r="G30" s="54">
        <f t="shared" ref="G30" si="5">ROUND(E30*F30,2)</f>
        <v>0</v>
      </c>
    </row>
    <row r="31" spans="1:7">
      <c r="A31" s="47"/>
      <c r="B31" s="47" t="s">
        <v>89</v>
      </c>
      <c r="C31" s="48" t="s">
        <v>90</v>
      </c>
      <c r="D31" s="49"/>
      <c r="E31" s="49"/>
      <c r="F31" s="50"/>
      <c r="G31" s="55"/>
    </row>
    <row r="32" spans="1:7" ht="15.6">
      <c r="A32" s="47">
        <v>3.2</v>
      </c>
      <c r="B32" s="47"/>
      <c r="C32" s="13" t="s">
        <v>91</v>
      </c>
      <c r="D32" s="47" t="s">
        <v>358</v>
      </c>
      <c r="E32" s="52">
        <v>448</v>
      </c>
      <c r="F32" s="53"/>
      <c r="G32" s="54">
        <f t="shared" ref="G32:G33" si="6">ROUND(E32*F32,2)</f>
        <v>0</v>
      </c>
    </row>
    <row r="33" spans="1:7" ht="15.6">
      <c r="A33" s="47">
        <v>3.3</v>
      </c>
      <c r="B33" s="47"/>
      <c r="C33" s="13" t="s">
        <v>92</v>
      </c>
      <c r="D33" s="47" t="s">
        <v>358</v>
      </c>
      <c r="E33" s="52">
        <v>407</v>
      </c>
      <c r="F33" s="53"/>
      <c r="G33" s="54">
        <f t="shared" si="6"/>
        <v>0</v>
      </c>
    </row>
    <row r="34" spans="1:7">
      <c r="A34" s="47"/>
      <c r="B34" s="47" t="s">
        <v>93</v>
      </c>
      <c r="C34" s="48" t="s">
        <v>94</v>
      </c>
      <c r="D34" s="49"/>
      <c r="E34" s="49"/>
      <c r="F34" s="50"/>
      <c r="G34" s="55"/>
    </row>
    <row r="35" spans="1:7" ht="25.2" customHeight="1">
      <c r="A35" s="47">
        <v>3.4</v>
      </c>
      <c r="B35" s="47"/>
      <c r="C35" s="13" t="s">
        <v>95</v>
      </c>
      <c r="D35" s="47" t="s">
        <v>358</v>
      </c>
      <c r="E35" s="52">
        <v>381</v>
      </c>
      <c r="F35" s="53"/>
      <c r="G35" s="54">
        <f t="shared" ref="G35:G36" si="7">ROUND(E35*F35,2)</f>
        <v>0</v>
      </c>
    </row>
    <row r="36" spans="1:7" ht="26.4">
      <c r="A36" s="47">
        <v>3.5</v>
      </c>
      <c r="B36" s="47"/>
      <c r="C36" s="13" t="s">
        <v>161</v>
      </c>
      <c r="D36" s="47" t="s">
        <v>358</v>
      </c>
      <c r="E36" s="52">
        <v>67</v>
      </c>
      <c r="F36" s="53"/>
      <c r="G36" s="54">
        <f t="shared" si="7"/>
        <v>0</v>
      </c>
    </row>
    <row r="37" spans="1:7" ht="26.4">
      <c r="A37" s="47"/>
      <c r="B37" s="47" t="s">
        <v>96</v>
      </c>
      <c r="C37" s="48" t="s">
        <v>97</v>
      </c>
      <c r="D37" s="49"/>
      <c r="E37" s="49"/>
      <c r="F37" s="50"/>
      <c r="G37" s="55"/>
    </row>
    <row r="38" spans="1:7" ht="39.6">
      <c r="A38" s="47">
        <v>3.6</v>
      </c>
      <c r="B38" s="47"/>
      <c r="C38" s="13" t="s">
        <v>98</v>
      </c>
      <c r="D38" s="47" t="s">
        <v>358</v>
      </c>
      <c r="E38" s="52">
        <v>423</v>
      </c>
      <c r="F38" s="53"/>
      <c r="G38" s="54">
        <f t="shared" ref="G38" si="8">ROUND(E38*F38,2)</f>
        <v>0</v>
      </c>
    </row>
    <row r="39" spans="1:7">
      <c r="A39" s="105" t="s">
        <v>99</v>
      </c>
      <c r="B39" s="105"/>
      <c r="C39" s="105"/>
      <c r="D39" s="105"/>
      <c r="E39" s="105"/>
      <c r="F39" s="105"/>
      <c r="G39" s="54">
        <f>SUM(G30:G38)</f>
        <v>0</v>
      </c>
    </row>
    <row r="40" spans="1:7">
      <c r="A40" s="42">
        <v>4</v>
      </c>
      <c r="B40" s="42" t="s">
        <v>100</v>
      </c>
      <c r="C40" s="43" t="s">
        <v>101</v>
      </c>
      <c r="D40" s="44"/>
      <c r="E40" s="44"/>
      <c r="F40" s="45"/>
      <c r="G40" s="46"/>
    </row>
    <row r="41" spans="1:7">
      <c r="A41" s="47"/>
      <c r="B41" s="47" t="s">
        <v>102</v>
      </c>
      <c r="C41" s="48" t="s">
        <v>103</v>
      </c>
      <c r="D41" s="49"/>
      <c r="E41" s="49"/>
      <c r="F41" s="50"/>
      <c r="G41" s="51"/>
    </row>
    <row r="42" spans="1:7" ht="15.6">
      <c r="A42" s="47">
        <v>4.0999999999999996</v>
      </c>
      <c r="B42" s="47"/>
      <c r="C42" s="13" t="s">
        <v>104</v>
      </c>
      <c r="D42" s="47" t="s">
        <v>358</v>
      </c>
      <c r="E42" s="52">
        <v>328</v>
      </c>
      <c r="F42" s="53"/>
      <c r="G42" s="54">
        <f t="shared" ref="G42:G43" si="9">ROUND(E42*F42,2)</f>
        <v>0</v>
      </c>
    </row>
    <row r="43" spans="1:7" ht="15.6">
      <c r="A43" s="47">
        <v>4.2</v>
      </c>
      <c r="B43" s="47"/>
      <c r="C43" s="13" t="s">
        <v>164</v>
      </c>
      <c r="D43" s="47" t="s">
        <v>358</v>
      </c>
      <c r="E43" s="52">
        <v>66</v>
      </c>
      <c r="F43" s="53"/>
      <c r="G43" s="54">
        <f t="shared" si="9"/>
        <v>0</v>
      </c>
    </row>
    <row r="44" spans="1:7">
      <c r="A44" s="47"/>
      <c r="B44" s="47" t="s">
        <v>105</v>
      </c>
      <c r="C44" s="48" t="s">
        <v>106</v>
      </c>
      <c r="D44" s="49"/>
      <c r="E44" s="49"/>
      <c r="F44" s="50"/>
      <c r="G44" s="55"/>
    </row>
    <row r="45" spans="1:7" ht="15.6">
      <c r="A45" s="47">
        <v>4.3</v>
      </c>
      <c r="B45" s="47"/>
      <c r="C45" s="13" t="s">
        <v>107</v>
      </c>
      <c r="D45" s="47" t="s">
        <v>358</v>
      </c>
      <c r="E45" s="52">
        <v>341</v>
      </c>
      <c r="F45" s="53"/>
      <c r="G45" s="54">
        <f t="shared" ref="G45:G46" si="10">ROUND(E45*F45,2)</f>
        <v>0</v>
      </c>
    </row>
    <row r="46" spans="1:7" ht="15.6">
      <c r="A46" s="47">
        <v>4.4000000000000004</v>
      </c>
      <c r="B46" s="47"/>
      <c r="C46" s="13" t="s">
        <v>166</v>
      </c>
      <c r="D46" s="47" t="s">
        <v>358</v>
      </c>
      <c r="E46" s="52">
        <v>66</v>
      </c>
      <c r="F46" s="53"/>
      <c r="G46" s="54">
        <f t="shared" si="10"/>
        <v>0</v>
      </c>
    </row>
    <row r="47" spans="1:7">
      <c r="A47" s="105" t="s">
        <v>108</v>
      </c>
      <c r="B47" s="105"/>
      <c r="C47" s="105"/>
      <c r="D47" s="105"/>
      <c r="E47" s="105"/>
      <c r="F47" s="105"/>
      <c r="G47" s="54">
        <f>SUM(G42:G46)</f>
        <v>0</v>
      </c>
    </row>
    <row r="48" spans="1:7">
      <c r="A48" s="42">
        <v>5</v>
      </c>
      <c r="B48" s="42" t="s">
        <v>109</v>
      </c>
      <c r="C48" s="43" t="s">
        <v>110</v>
      </c>
      <c r="D48" s="44"/>
      <c r="E48" s="44"/>
      <c r="F48" s="45"/>
      <c r="G48" s="46"/>
    </row>
    <row r="49" spans="1:7">
      <c r="A49" s="47"/>
      <c r="B49" s="47" t="s">
        <v>111</v>
      </c>
      <c r="C49" s="48" t="s">
        <v>112</v>
      </c>
      <c r="D49" s="49"/>
      <c r="E49" s="49"/>
      <c r="F49" s="50"/>
      <c r="G49" s="51"/>
    </row>
    <row r="50" spans="1:7" ht="15.6">
      <c r="A50" s="47">
        <v>5.0999999999999996</v>
      </c>
      <c r="B50" s="47"/>
      <c r="C50" s="13" t="s">
        <v>113</v>
      </c>
      <c r="D50" s="47" t="s">
        <v>358</v>
      </c>
      <c r="E50" s="52">
        <v>13</v>
      </c>
      <c r="F50" s="53"/>
      <c r="G50" s="54">
        <f t="shared" ref="G50" si="11">ROUND(E50*F50,2)</f>
        <v>0</v>
      </c>
    </row>
    <row r="51" spans="1:7">
      <c r="A51" s="47"/>
      <c r="B51" s="47" t="s">
        <v>114</v>
      </c>
      <c r="C51" s="48" t="s">
        <v>115</v>
      </c>
      <c r="D51" s="49"/>
      <c r="E51" s="49"/>
      <c r="F51" s="50"/>
      <c r="G51" s="55"/>
    </row>
    <row r="52" spans="1:7" ht="15.6">
      <c r="A52" s="47">
        <v>5.2</v>
      </c>
      <c r="B52" s="47"/>
      <c r="C52" s="13" t="s">
        <v>116</v>
      </c>
      <c r="D52" s="47" t="s">
        <v>357</v>
      </c>
      <c r="E52" s="52">
        <v>20</v>
      </c>
      <c r="F52" s="53"/>
      <c r="G52" s="54">
        <f t="shared" ref="G52" si="12">ROUND(E52*F52,2)</f>
        <v>0</v>
      </c>
    </row>
    <row r="53" spans="1:7">
      <c r="A53" s="101" t="s">
        <v>117</v>
      </c>
      <c r="B53" s="102"/>
      <c r="C53" s="102"/>
      <c r="D53" s="102"/>
      <c r="E53" s="102"/>
      <c r="F53" s="103"/>
      <c r="G53" s="54">
        <f>SUM(G50:G52)</f>
        <v>0</v>
      </c>
    </row>
    <row r="54" spans="1:7">
      <c r="A54" s="95" t="s">
        <v>48</v>
      </c>
      <c r="B54" s="96"/>
      <c r="C54" s="96"/>
      <c r="D54" s="96"/>
      <c r="E54" s="96"/>
      <c r="F54" s="104"/>
      <c r="G54" s="54">
        <f>G18+G27+G39+G47+G53</f>
        <v>0</v>
      </c>
    </row>
    <row r="55" spans="1:7" s="36" customFormat="1">
      <c r="A55" s="37"/>
      <c r="B55" s="56"/>
      <c r="C55" s="56"/>
      <c r="D55" s="56"/>
      <c r="E55" s="56"/>
      <c r="F55" s="57"/>
      <c r="G55" s="57"/>
    </row>
    <row r="56" spans="1:7" s="36" customFormat="1">
      <c r="A56" s="37"/>
      <c r="B56" s="56"/>
      <c r="C56" s="56"/>
      <c r="D56" s="56"/>
      <c r="E56" s="56"/>
      <c r="F56" s="57"/>
      <c r="G56" s="57"/>
    </row>
    <row r="57" spans="1:7" s="36" customFormat="1">
      <c r="A57" s="37"/>
      <c r="B57" s="56"/>
      <c r="C57" s="56"/>
      <c r="D57" s="56"/>
      <c r="E57" s="56"/>
      <c r="F57" s="57"/>
      <c r="G57" s="57"/>
    </row>
    <row r="58" spans="1:7" s="36" customFormat="1">
      <c r="A58" s="37"/>
      <c r="B58" s="56"/>
      <c r="C58" s="56"/>
      <c r="D58" s="56"/>
      <c r="E58" s="56"/>
      <c r="F58" s="57"/>
      <c r="G58" s="57"/>
    </row>
    <row r="59" spans="1:7" s="36" customFormat="1">
      <c r="A59" s="37"/>
      <c r="B59" s="56"/>
      <c r="C59" s="56"/>
      <c r="D59" s="56"/>
      <c r="E59" s="56"/>
      <c r="F59" s="57"/>
      <c r="G59" s="57"/>
    </row>
    <row r="60" spans="1:7" s="36" customFormat="1">
      <c r="A60" s="37"/>
      <c r="B60" s="56"/>
      <c r="C60" s="56"/>
      <c r="D60" s="56"/>
      <c r="E60" s="56"/>
      <c r="F60" s="57"/>
      <c r="G60" s="57"/>
    </row>
    <row r="61" spans="1:7" s="36" customFormat="1">
      <c r="A61" s="37"/>
      <c r="B61" s="56"/>
      <c r="C61" s="56"/>
      <c r="D61" s="56"/>
      <c r="E61" s="56"/>
      <c r="F61" s="57"/>
      <c r="G61" s="57"/>
    </row>
    <row r="62" spans="1:7" s="36" customFormat="1">
      <c r="A62" s="37"/>
      <c r="B62" s="56"/>
      <c r="C62" s="56"/>
      <c r="D62" s="56"/>
      <c r="E62" s="56"/>
      <c r="F62" s="57"/>
      <c r="G62" s="57"/>
    </row>
    <row r="63" spans="1:7" s="36" customFormat="1">
      <c r="A63" s="37"/>
      <c r="B63" s="56"/>
      <c r="C63" s="56"/>
      <c r="D63" s="56"/>
      <c r="E63" s="56"/>
      <c r="F63" s="57"/>
      <c r="G63" s="57"/>
    </row>
    <row r="64" spans="1:7" s="36" customFormat="1">
      <c r="A64" s="37"/>
      <c r="B64" s="56"/>
      <c r="C64" s="56"/>
      <c r="D64" s="56"/>
      <c r="E64" s="56"/>
      <c r="F64" s="57"/>
      <c r="G64" s="57"/>
    </row>
    <row r="65" spans="1:7" s="36" customFormat="1">
      <c r="A65" s="37"/>
      <c r="B65" s="56"/>
      <c r="C65" s="56"/>
      <c r="D65" s="56"/>
      <c r="E65" s="56"/>
      <c r="F65" s="57"/>
      <c r="G65" s="57"/>
    </row>
    <row r="66" spans="1:7" s="36" customFormat="1">
      <c r="A66" s="37"/>
      <c r="B66" s="56"/>
      <c r="C66" s="56"/>
      <c r="D66" s="56"/>
      <c r="E66" s="56"/>
      <c r="F66" s="57"/>
      <c r="G66" s="57"/>
    </row>
    <row r="67" spans="1:7" s="36" customFormat="1">
      <c r="A67" s="37"/>
      <c r="B67" s="56"/>
      <c r="C67" s="56"/>
      <c r="D67" s="56"/>
      <c r="E67" s="56"/>
      <c r="F67" s="57"/>
      <c r="G67" s="57"/>
    </row>
    <row r="68" spans="1:7" s="36" customFormat="1">
      <c r="A68" s="37"/>
      <c r="B68" s="56"/>
      <c r="C68" s="56"/>
      <c r="D68" s="56"/>
      <c r="E68" s="56"/>
      <c r="F68" s="57"/>
      <c r="G68" s="57"/>
    </row>
    <row r="69" spans="1:7" s="36" customFormat="1">
      <c r="A69" s="37"/>
      <c r="B69" s="56"/>
      <c r="C69" s="56"/>
      <c r="D69" s="56"/>
      <c r="E69" s="56"/>
      <c r="F69" s="57"/>
      <c r="G69" s="57"/>
    </row>
    <row r="70" spans="1:7" s="36" customFormat="1">
      <c r="A70" s="37"/>
      <c r="B70" s="56"/>
      <c r="C70" s="56"/>
      <c r="D70" s="56"/>
      <c r="E70" s="56"/>
      <c r="F70" s="57"/>
      <c r="G70" s="57"/>
    </row>
  </sheetData>
  <mergeCells count="11">
    <mergeCell ref="A5:G5"/>
    <mergeCell ref="A6:G6"/>
    <mergeCell ref="A7:G7"/>
    <mergeCell ref="A8:G8"/>
    <mergeCell ref="A9:G9"/>
    <mergeCell ref="A39:F39"/>
    <mergeCell ref="A47:F47"/>
    <mergeCell ref="A53:F53"/>
    <mergeCell ref="A54:F54"/>
    <mergeCell ref="A27:F27"/>
    <mergeCell ref="A18:F18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>
    <oddFooter>&amp;C
&amp;R&amp;P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G86"/>
  <sheetViews>
    <sheetView view="pageBreakPreview" zoomScale="70" zoomScaleNormal="100" zoomScaleSheetLayoutView="70" workbookViewId="0">
      <pane xSplit="7" ySplit="10" topLeftCell="H11" activePane="bottomRight" state="frozen"/>
      <selection activeCell="F1" sqref="F1:F4"/>
      <selection pane="topRight" activeCell="F1" sqref="F1:F4"/>
      <selection pane="bottomLeft" activeCell="F1" sqref="F1:F4"/>
      <selection pane="bottomRight" activeCell="F20" sqref="F15:F20"/>
    </sheetView>
  </sheetViews>
  <sheetFormatPr defaultColWidth="9.21875" defaultRowHeight="11.4"/>
  <cols>
    <col min="1" max="1" width="6.77734375" style="4" customWidth="1"/>
    <col min="2" max="2" width="12.77734375" style="4" customWidth="1"/>
    <col min="3" max="3" width="70.77734375" style="5" customWidth="1"/>
    <col min="4" max="4" width="10.77734375" style="6" customWidth="1"/>
    <col min="5" max="5" width="10.77734375" style="7" customWidth="1"/>
    <col min="6" max="6" width="10.77734375" style="25" customWidth="1"/>
    <col min="7" max="7" width="12.77734375" style="25" customWidth="1"/>
    <col min="8" max="16384" width="9.21875" style="38"/>
  </cols>
  <sheetData>
    <row r="1" spans="1:7" ht="13.8">
      <c r="F1" s="76"/>
      <c r="G1" s="77"/>
    </row>
    <row r="2" spans="1:7" ht="13.8">
      <c r="F2" s="78"/>
      <c r="G2" s="79"/>
    </row>
    <row r="3" spans="1:7" ht="13.8">
      <c r="F3" s="80"/>
      <c r="G3" s="77"/>
    </row>
    <row r="4" spans="1:7" ht="13.8">
      <c r="F4" s="80"/>
      <c r="G4" s="81"/>
    </row>
    <row r="5" spans="1:7" ht="7.5" customHeight="1">
      <c r="A5" s="88"/>
      <c r="B5" s="88"/>
      <c r="C5" s="88"/>
      <c r="D5" s="88"/>
      <c r="E5" s="88"/>
      <c r="F5" s="88"/>
      <c r="G5" s="88"/>
    </row>
    <row r="6" spans="1:7" ht="23.25" customHeight="1">
      <c r="A6" s="91" t="s">
        <v>9</v>
      </c>
      <c r="B6" s="92"/>
      <c r="C6" s="92"/>
      <c r="D6" s="92"/>
      <c r="E6" s="92"/>
      <c r="F6" s="92"/>
      <c r="G6" s="92"/>
    </row>
    <row r="7" spans="1:7" ht="30.75" customHeight="1">
      <c r="A7" s="93" t="s">
        <v>8</v>
      </c>
      <c r="B7" s="93"/>
      <c r="C7" s="93"/>
      <c r="D7" s="93"/>
      <c r="E7" s="93"/>
      <c r="F7" s="93"/>
      <c r="G7" s="93"/>
    </row>
    <row r="8" spans="1:7" ht="17.25" customHeight="1">
      <c r="A8" s="94" t="s">
        <v>10</v>
      </c>
      <c r="B8" s="94"/>
      <c r="C8" s="94"/>
      <c r="D8" s="94"/>
      <c r="E8" s="94"/>
      <c r="F8" s="94"/>
      <c r="G8" s="94"/>
    </row>
    <row r="9" spans="1:7" s="36" customFormat="1" ht="97.5" customHeight="1">
      <c r="A9" s="89" t="s">
        <v>12</v>
      </c>
      <c r="B9" s="90"/>
      <c r="C9" s="90"/>
      <c r="D9" s="90"/>
      <c r="E9" s="90"/>
      <c r="F9" s="90"/>
      <c r="G9" s="90"/>
    </row>
    <row r="10" spans="1:7" ht="26.4" customHeight="1">
      <c r="A10" s="1" t="s">
        <v>0</v>
      </c>
      <c r="B10" s="2" t="s">
        <v>2</v>
      </c>
      <c r="C10" s="3" t="s">
        <v>3</v>
      </c>
      <c r="D10" s="9" t="s">
        <v>4</v>
      </c>
      <c r="E10" s="3" t="s">
        <v>1</v>
      </c>
      <c r="F10" s="3" t="s">
        <v>5</v>
      </c>
      <c r="G10" s="29" t="s">
        <v>6</v>
      </c>
    </row>
    <row r="11" spans="1:7" s="39" customFormat="1" ht="13.2">
      <c r="A11" s="14">
        <v>1</v>
      </c>
      <c r="B11" s="15">
        <v>2</v>
      </c>
      <c r="C11" s="17">
        <v>3</v>
      </c>
      <c r="D11" s="17">
        <v>4</v>
      </c>
      <c r="E11" s="17">
        <v>5</v>
      </c>
      <c r="F11" s="17">
        <v>6</v>
      </c>
      <c r="G11" s="30">
        <v>7</v>
      </c>
    </row>
    <row r="12" spans="1:7" ht="13.2">
      <c r="A12" s="10"/>
      <c r="B12" s="40"/>
      <c r="C12" s="41" t="s">
        <v>255</v>
      </c>
      <c r="D12" s="18"/>
      <c r="E12" s="18"/>
      <c r="F12" s="24"/>
      <c r="G12" s="33"/>
    </row>
    <row r="13" spans="1:7" s="5" customFormat="1" ht="13.2">
      <c r="A13" s="42">
        <v>1</v>
      </c>
      <c r="B13" s="42" t="s">
        <v>54</v>
      </c>
      <c r="C13" s="43" t="s">
        <v>55</v>
      </c>
      <c r="D13" s="44"/>
      <c r="E13" s="44"/>
      <c r="F13" s="45"/>
      <c r="G13" s="46"/>
    </row>
    <row r="14" spans="1:7" ht="13.2">
      <c r="A14" s="47"/>
      <c r="B14" s="47" t="s">
        <v>56</v>
      </c>
      <c r="C14" s="48" t="s">
        <v>57</v>
      </c>
      <c r="D14" s="49"/>
      <c r="E14" s="49"/>
      <c r="F14" s="50"/>
      <c r="G14" s="55"/>
    </row>
    <row r="15" spans="1:7" ht="15.6">
      <c r="A15" s="47">
        <v>1.2</v>
      </c>
      <c r="B15" s="47"/>
      <c r="C15" s="13" t="s">
        <v>58</v>
      </c>
      <c r="D15" s="47" t="s">
        <v>357</v>
      </c>
      <c r="E15" s="52">
        <v>73</v>
      </c>
      <c r="F15" s="53"/>
      <c r="G15" s="54">
        <f t="shared" ref="G15:G16" si="0">ROUND(E15*F15,2)</f>
        <v>0</v>
      </c>
    </row>
    <row r="16" spans="1:7" ht="15.6">
      <c r="A16" s="47">
        <v>1.3</v>
      </c>
      <c r="B16" s="47"/>
      <c r="C16" s="13" t="s">
        <v>59</v>
      </c>
      <c r="D16" s="47" t="s">
        <v>357</v>
      </c>
      <c r="E16" s="52">
        <v>475</v>
      </c>
      <c r="F16" s="53"/>
      <c r="G16" s="54">
        <f t="shared" si="0"/>
        <v>0</v>
      </c>
    </row>
    <row r="17" spans="1:7" ht="13.2">
      <c r="A17" s="47"/>
      <c r="B17" s="47" t="s">
        <v>60</v>
      </c>
      <c r="C17" s="48" t="s">
        <v>61</v>
      </c>
      <c r="D17" s="49"/>
      <c r="E17" s="49"/>
      <c r="F17" s="50"/>
      <c r="G17" s="55"/>
    </row>
    <row r="18" spans="1:7" ht="26.4">
      <c r="A18" s="47">
        <v>1.4</v>
      </c>
      <c r="B18" s="47"/>
      <c r="C18" s="13" t="s">
        <v>62</v>
      </c>
      <c r="D18" s="47" t="s">
        <v>358</v>
      </c>
      <c r="E18" s="52">
        <v>86</v>
      </c>
      <c r="F18" s="53"/>
      <c r="G18" s="54">
        <f t="shared" ref="G18:G20" si="1">ROUND(E18*F18,2)</f>
        <v>0</v>
      </c>
    </row>
    <row r="19" spans="1:7" ht="15.6">
      <c r="A19" s="47">
        <v>1.5</v>
      </c>
      <c r="B19" s="47"/>
      <c r="C19" s="13" t="s">
        <v>254</v>
      </c>
      <c r="D19" s="47" t="s">
        <v>358</v>
      </c>
      <c r="E19" s="52">
        <v>335</v>
      </c>
      <c r="F19" s="53"/>
      <c r="G19" s="54">
        <f t="shared" si="1"/>
        <v>0</v>
      </c>
    </row>
    <row r="20" spans="1:7" ht="26.4">
      <c r="A20" s="47">
        <v>1.6</v>
      </c>
      <c r="B20" s="47"/>
      <c r="C20" s="13" t="s">
        <v>125</v>
      </c>
      <c r="D20" s="47" t="s">
        <v>80</v>
      </c>
      <c r="E20" s="52">
        <v>13</v>
      </c>
      <c r="F20" s="53"/>
      <c r="G20" s="54">
        <f t="shared" si="1"/>
        <v>0</v>
      </c>
    </row>
    <row r="21" spans="1:7" ht="13.2">
      <c r="A21" s="105" t="s">
        <v>63</v>
      </c>
      <c r="B21" s="105"/>
      <c r="C21" s="105"/>
      <c r="D21" s="105"/>
      <c r="E21" s="105"/>
      <c r="F21" s="105"/>
      <c r="G21" s="54">
        <f>SUM(G14:G20)</f>
        <v>0</v>
      </c>
    </row>
    <row r="22" spans="1:7" ht="13.2">
      <c r="A22" s="42">
        <v>2</v>
      </c>
      <c r="B22" s="42" t="s">
        <v>64</v>
      </c>
      <c r="C22" s="43" t="s">
        <v>65</v>
      </c>
      <c r="D22" s="44"/>
      <c r="E22" s="44"/>
      <c r="F22" s="45"/>
      <c r="G22" s="46"/>
    </row>
    <row r="23" spans="1:7" ht="13.2">
      <c r="A23" s="47"/>
      <c r="B23" s="47" t="s">
        <v>66</v>
      </c>
      <c r="C23" s="48" t="s">
        <v>67</v>
      </c>
      <c r="D23" s="49"/>
      <c r="E23" s="49"/>
      <c r="F23" s="50"/>
      <c r="G23" s="51"/>
    </row>
    <row r="24" spans="1:7" ht="15.6">
      <c r="A24" s="47">
        <v>2.1</v>
      </c>
      <c r="B24" s="47"/>
      <c r="C24" s="13" t="s">
        <v>68</v>
      </c>
      <c r="D24" s="47" t="s">
        <v>357</v>
      </c>
      <c r="E24" s="52">
        <v>344</v>
      </c>
      <c r="F24" s="53"/>
      <c r="G24" s="54">
        <f t="shared" ref="G24:G26" si="2">ROUND(E24*F24,2)</f>
        <v>0</v>
      </c>
    </row>
    <row r="25" spans="1:7" ht="15.6">
      <c r="A25" s="47">
        <v>2.2000000000000002</v>
      </c>
      <c r="B25" s="47"/>
      <c r="C25" s="13" t="s">
        <v>69</v>
      </c>
      <c r="D25" s="47" t="s">
        <v>357</v>
      </c>
      <c r="E25" s="52">
        <v>557</v>
      </c>
      <c r="F25" s="53"/>
      <c r="G25" s="54">
        <f t="shared" si="2"/>
        <v>0</v>
      </c>
    </row>
    <row r="26" spans="1:7" ht="26.4">
      <c r="A26" s="47">
        <v>2.2999999999999998</v>
      </c>
      <c r="B26" s="47"/>
      <c r="C26" s="13" t="s">
        <v>70</v>
      </c>
      <c r="D26" s="47" t="s">
        <v>357</v>
      </c>
      <c r="E26" s="52">
        <v>47</v>
      </c>
      <c r="F26" s="53"/>
      <c r="G26" s="54">
        <f t="shared" si="2"/>
        <v>0</v>
      </c>
    </row>
    <row r="27" spans="1:7" ht="13.2">
      <c r="A27" s="47"/>
      <c r="B27" s="47" t="s">
        <v>71</v>
      </c>
      <c r="C27" s="48" t="s">
        <v>72</v>
      </c>
      <c r="D27" s="49"/>
      <c r="E27" s="49"/>
      <c r="F27" s="50"/>
      <c r="G27" s="55"/>
    </row>
    <row r="28" spans="1:7" ht="15.6">
      <c r="A28" s="47">
        <v>2.4</v>
      </c>
      <c r="B28" s="47"/>
      <c r="C28" s="13" t="s">
        <v>73</v>
      </c>
      <c r="D28" s="47" t="s">
        <v>357</v>
      </c>
      <c r="E28" s="52">
        <v>344</v>
      </c>
      <c r="F28" s="53"/>
      <c r="G28" s="54">
        <f t="shared" ref="G28" si="3">ROUND(E28*F28,2)</f>
        <v>0</v>
      </c>
    </row>
    <row r="29" spans="1:7" ht="13.2">
      <c r="A29" s="105" t="s">
        <v>74</v>
      </c>
      <c r="B29" s="105"/>
      <c r="C29" s="105"/>
      <c r="D29" s="105"/>
      <c r="E29" s="105"/>
      <c r="F29" s="105"/>
      <c r="G29" s="54">
        <f>SUM(G24:G28)</f>
        <v>0</v>
      </c>
    </row>
    <row r="30" spans="1:7" ht="13.2">
      <c r="A30" s="42">
        <v>3</v>
      </c>
      <c r="B30" s="42" t="s">
        <v>75</v>
      </c>
      <c r="C30" s="43" t="s">
        <v>76</v>
      </c>
      <c r="D30" s="44"/>
      <c r="E30" s="44"/>
      <c r="F30" s="45"/>
      <c r="G30" s="46"/>
    </row>
    <row r="31" spans="1:7" ht="13.2">
      <c r="A31" s="47"/>
      <c r="B31" s="47" t="s">
        <v>130</v>
      </c>
      <c r="C31" s="48" t="s">
        <v>131</v>
      </c>
      <c r="D31" s="49"/>
      <c r="E31" s="49"/>
      <c r="F31" s="50"/>
      <c r="G31" s="51"/>
    </row>
    <row r="32" spans="1:7" ht="13.2">
      <c r="A32" s="47">
        <v>3.1</v>
      </c>
      <c r="B32" s="47"/>
      <c r="C32" s="13" t="s">
        <v>132</v>
      </c>
      <c r="D32" s="47" t="s">
        <v>80</v>
      </c>
      <c r="E32" s="52">
        <v>15</v>
      </c>
      <c r="F32" s="53"/>
      <c r="G32" s="54">
        <f t="shared" ref="G32:G33" si="4">ROUND(E32*F32,2)</f>
        <v>0</v>
      </c>
    </row>
    <row r="33" spans="1:7" ht="13.2">
      <c r="A33" s="47">
        <v>3.2</v>
      </c>
      <c r="B33" s="47"/>
      <c r="C33" s="13" t="s">
        <v>133</v>
      </c>
      <c r="D33" s="47" t="s">
        <v>82</v>
      </c>
      <c r="E33" s="52">
        <v>4</v>
      </c>
      <c r="F33" s="53"/>
      <c r="G33" s="54">
        <f t="shared" si="4"/>
        <v>0</v>
      </c>
    </row>
    <row r="34" spans="1:7" ht="13.2">
      <c r="A34" s="105" t="s">
        <v>83</v>
      </c>
      <c r="B34" s="105"/>
      <c r="C34" s="105"/>
      <c r="D34" s="105"/>
      <c r="E34" s="105"/>
      <c r="F34" s="105"/>
      <c r="G34" s="54">
        <f>SUM(G32:G33)</f>
        <v>0</v>
      </c>
    </row>
    <row r="35" spans="1:7" ht="13.2">
      <c r="A35" s="42">
        <v>4</v>
      </c>
      <c r="B35" s="42" t="s">
        <v>84</v>
      </c>
      <c r="C35" s="43" t="s">
        <v>85</v>
      </c>
      <c r="D35" s="44"/>
      <c r="E35" s="44"/>
      <c r="F35" s="45"/>
      <c r="G35" s="46"/>
    </row>
    <row r="36" spans="1:7" ht="13.2">
      <c r="A36" s="47"/>
      <c r="B36" s="47" t="s">
        <v>86</v>
      </c>
      <c r="C36" s="48" t="s">
        <v>87</v>
      </c>
      <c r="D36" s="49"/>
      <c r="E36" s="49"/>
      <c r="F36" s="50"/>
      <c r="G36" s="51"/>
    </row>
    <row r="37" spans="1:7" ht="15.6">
      <c r="A37" s="47">
        <v>4.0999999999999996</v>
      </c>
      <c r="B37" s="47"/>
      <c r="C37" s="13" t="s">
        <v>88</v>
      </c>
      <c r="D37" s="47" t="s">
        <v>358</v>
      </c>
      <c r="E37" s="52">
        <v>5417</v>
      </c>
      <c r="F37" s="53"/>
      <c r="G37" s="54">
        <f t="shared" ref="G37" si="5">ROUND(E37*F37,2)</f>
        <v>0</v>
      </c>
    </row>
    <row r="38" spans="1:7" ht="13.2">
      <c r="A38" s="47"/>
      <c r="B38" s="47" t="s">
        <v>93</v>
      </c>
      <c r="C38" s="48" t="s">
        <v>94</v>
      </c>
      <c r="D38" s="49"/>
      <c r="E38" s="49"/>
      <c r="F38" s="50"/>
      <c r="G38" s="55"/>
    </row>
    <row r="39" spans="1:7" ht="24" customHeight="1">
      <c r="A39" s="47">
        <v>4.2</v>
      </c>
      <c r="B39" s="47"/>
      <c r="C39" s="13" t="s">
        <v>134</v>
      </c>
      <c r="D39" s="47" t="s">
        <v>358</v>
      </c>
      <c r="E39" s="52">
        <v>5213</v>
      </c>
      <c r="F39" s="53"/>
      <c r="G39" s="54">
        <f t="shared" ref="G39" si="6">ROUND(E39*F39,2)</f>
        <v>0</v>
      </c>
    </row>
    <row r="40" spans="1:7" ht="26.4">
      <c r="A40" s="47"/>
      <c r="B40" s="47" t="s">
        <v>96</v>
      </c>
      <c r="C40" s="48" t="s">
        <v>97</v>
      </c>
      <c r="D40" s="49"/>
      <c r="E40" s="49"/>
      <c r="F40" s="50"/>
      <c r="G40" s="55"/>
    </row>
    <row r="41" spans="1:7" ht="39.6">
      <c r="A41" s="47">
        <v>4.3</v>
      </c>
      <c r="B41" s="47"/>
      <c r="C41" s="13" t="s">
        <v>135</v>
      </c>
      <c r="D41" s="47" t="s">
        <v>358</v>
      </c>
      <c r="E41" s="52">
        <v>5417</v>
      </c>
      <c r="F41" s="53"/>
      <c r="G41" s="54">
        <f t="shared" ref="G41" si="7">ROUND(E41*F41,2)</f>
        <v>0</v>
      </c>
    </row>
    <row r="42" spans="1:7" ht="13.2">
      <c r="A42" s="105" t="s">
        <v>99</v>
      </c>
      <c r="B42" s="105"/>
      <c r="C42" s="105"/>
      <c r="D42" s="105"/>
      <c r="E42" s="105"/>
      <c r="F42" s="105"/>
      <c r="G42" s="54">
        <f>SUM(G37:G41)</f>
        <v>0</v>
      </c>
    </row>
    <row r="43" spans="1:7" ht="13.2">
      <c r="A43" s="42">
        <v>5</v>
      </c>
      <c r="B43" s="42" t="s">
        <v>100</v>
      </c>
      <c r="C43" s="43" t="s">
        <v>101</v>
      </c>
      <c r="D43" s="44"/>
      <c r="E43" s="44"/>
      <c r="F43" s="45"/>
      <c r="G43" s="46"/>
    </row>
    <row r="44" spans="1:7" ht="13.2">
      <c r="A44" s="47"/>
      <c r="B44" s="47" t="s">
        <v>136</v>
      </c>
      <c r="C44" s="48" t="s">
        <v>137</v>
      </c>
      <c r="D44" s="49"/>
      <c r="E44" s="49"/>
      <c r="F44" s="50"/>
      <c r="G44" s="51"/>
    </row>
    <row r="45" spans="1:7" ht="15.6">
      <c r="A45" s="47">
        <v>5.0999999999999996</v>
      </c>
      <c r="B45" s="47"/>
      <c r="C45" s="13" t="s">
        <v>138</v>
      </c>
      <c r="D45" s="47" t="s">
        <v>358</v>
      </c>
      <c r="E45" s="52">
        <v>5076</v>
      </c>
      <c r="F45" s="53"/>
      <c r="G45" s="54">
        <f t="shared" ref="G45" si="8">ROUND(E45*F45,2)</f>
        <v>0</v>
      </c>
    </row>
    <row r="46" spans="1:7" ht="13.2">
      <c r="A46" s="47"/>
      <c r="B46" s="47" t="s">
        <v>139</v>
      </c>
      <c r="C46" s="48" t="s">
        <v>140</v>
      </c>
      <c r="D46" s="49"/>
      <c r="E46" s="49"/>
      <c r="F46" s="50"/>
      <c r="G46" s="55"/>
    </row>
    <row r="47" spans="1:7" ht="15.6">
      <c r="A47" s="47">
        <v>5.2</v>
      </c>
      <c r="B47" s="47"/>
      <c r="C47" s="13" t="s">
        <v>140</v>
      </c>
      <c r="D47" s="47" t="s">
        <v>358</v>
      </c>
      <c r="E47" s="52">
        <v>5000</v>
      </c>
      <c r="F47" s="53"/>
      <c r="G47" s="54">
        <f t="shared" ref="G47" si="9">ROUND(E47*F47,2)</f>
        <v>0</v>
      </c>
    </row>
    <row r="48" spans="1:7" ht="13.2">
      <c r="A48" s="105" t="s">
        <v>108</v>
      </c>
      <c r="B48" s="105"/>
      <c r="C48" s="105"/>
      <c r="D48" s="105"/>
      <c r="E48" s="105"/>
      <c r="F48" s="105"/>
      <c r="G48" s="54">
        <f>SUM(G45:G47)</f>
        <v>0</v>
      </c>
    </row>
    <row r="49" spans="1:7" ht="13.2">
      <c r="A49" s="42">
        <v>6</v>
      </c>
      <c r="B49" s="42" t="s">
        <v>109</v>
      </c>
      <c r="C49" s="43" t="s">
        <v>110</v>
      </c>
      <c r="D49" s="44"/>
      <c r="E49" s="44"/>
      <c r="F49" s="45"/>
      <c r="G49" s="46"/>
    </row>
    <row r="50" spans="1:7" ht="13.2">
      <c r="A50" s="47"/>
      <c r="B50" s="47" t="s">
        <v>111</v>
      </c>
      <c r="C50" s="48" t="s">
        <v>112</v>
      </c>
      <c r="D50" s="49"/>
      <c r="E50" s="49"/>
      <c r="F50" s="50"/>
      <c r="G50" s="51"/>
    </row>
    <row r="51" spans="1:7" ht="15.6">
      <c r="A51" s="47">
        <v>6.1</v>
      </c>
      <c r="B51" s="47"/>
      <c r="C51" s="13" t="s">
        <v>113</v>
      </c>
      <c r="D51" s="47" t="s">
        <v>358</v>
      </c>
      <c r="E51" s="52">
        <v>482</v>
      </c>
      <c r="F51" s="53"/>
      <c r="G51" s="54">
        <f t="shared" ref="G51" si="10">ROUND(E51*F51,2)</f>
        <v>0</v>
      </c>
    </row>
    <row r="52" spans="1:7" ht="13.2">
      <c r="A52" s="47"/>
      <c r="B52" s="47" t="s">
        <v>121</v>
      </c>
      <c r="C52" s="48" t="s">
        <v>122</v>
      </c>
      <c r="D52" s="49"/>
      <c r="E52" s="49"/>
      <c r="F52" s="50"/>
      <c r="G52" s="55"/>
    </row>
    <row r="53" spans="1:7" ht="13.2">
      <c r="A53" s="47">
        <v>6.2</v>
      </c>
      <c r="B53" s="47"/>
      <c r="C53" s="13" t="s">
        <v>123</v>
      </c>
      <c r="D53" s="47" t="s">
        <v>80</v>
      </c>
      <c r="E53" s="52">
        <v>161</v>
      </c>
      <c r="F53" s="53"/>
      <c r="G53" s="54">
        <f t="shared" ref="G53:G54" si="11">ROUND(E53*F53,2)</f>
        <v>0</v>
      </c>
    </row>
    <row r="54" spans="1:7" ht="13.2">
      <c r="A54" s="47">
        <v>6.3</v>
      </c>
      <c r="B54" s="47"/>
      <c r="C54" s="13" t="s">
        <v>124</v>
      </c>
      <c r="D54" s="47" t="s">
        <v>80</v>
      </c>
      <c r="E54" s="52">
        <v>435</v>
      </c>
      <c r="F54" s="53"/>
      <c r="G54" s="54">
        <f t="shared" si="11"/>
        <v>0</v>
      </c>
    </row>
    <row r="55" spans="1:7" ht="13.2">
      <c r="A55" s="101" t="s">
        <v>117</v>
      </c>
      <c r="B55" s="102"/>
      <c r="C55" s="102"/>
      <c r="D55" s="102"/>
      <c r="E55" s="102"/>
      <c r="F55" s="103"/>
      <c r="G55" s="54">
        <f>SUM(G51:G54)</f>
        <v>0</v>
      </c>
    </row>
    <row r="56" spans="1:7">
      <c r="A56" s="95" t="s">
        <v>49</v>
      </c>
      <c r="B56" s="96"/>
      <c r="C56" s="96"/>
      <c r="D56" s="96"/>
      <c r="E56" s="96"/>
      <c r="F56" s="104"/>
      <c r="G56" s="54">
        <f>G21+G29+G34+G42+G48+G55</f>
        <v>0</v>
      </c>
    </row>
    <row r="57" spans="1:7" s="36" customFormat="1" ht="13.2">
      <c r="A57" s="37"/>
      <c r="B57" s="56"/>
      <c r="C57" s="56"/>
      <c r="D57" s="37"/>
      <c r="E57" s="37"/>
      <c r="F57" s="57"/>
      <c r="G57" s="57"/>
    </row>
    <row r="58" spans="1:7" s="36" customFormat="1" ht="13.2">
      <c r="A58" s="37"/>
      <c r="B58" s="56"/>
      <c r="C58" s="56"/>
      <c r="D58" s="37"/>
      <c r="E58" s="37"/>
      <c r="F58" s="57"/>
      <c r="G58" s="57"/>
    </row>
    <row r="59" spans="1:7" s="36" customFormat="1" ht="13.2">
      <c r="A59" s="37"/>
      <c r="B59" s="56"/>
      <c r="C59" s="56"/>
      <c r="D59" s="37"/>
      <c r="E59" s="37"/>
      <c r="F59" s="57"/>
      <c r="G59" s="57"/>
    </row>
    <row r="60" spans="1:7" s="36" customFormat="1" ht="13.2">
      <c r="A60" s="37"/>
      <c r="B60" s="56"/>
      <c r="C60" s="56"/>
      <c r="D60" s="37"/>
      <c r="E60" s="37"/>
      <c r="F60" s="57"/>
      <c r="G60" s="57"/>
    </row>
    <row r="61" spans="1:7" s="36" customFormat="1" ht="13.2">
      <c r="A61" s="37"/>
      <c r="B61" s="56"/>
      <c r="C61" s="56"/>
      <c r="D61" s="37"/>
      <c r="E61" s="37"/>
      <c r="F61" s="57"/>
      <c r="G61" s="57"/>
    </row>
    <row r="62" spans="1:7" s="36" customFormat="1" ht="13.2">
      <c r="A62" s="37"/>
      <c r="B62" s="56"/>
      <c r="C62" s="56"/>
      <c r="D62" s="37"/>
      <c r="E62" s="37"/>
      <c r="F62" s="57"/>
      <c r="G62" s="57"/>
    </row>
    <row r="63" spans="1:7" s="36" customFormat="1" ht="13.2">
      <c r="A63" s="37"/>
      <c r="B63" s="56"/>
      <c r="C63" s="56"/>
      <c r="D63" s="37"/>
      <c r="E63" s="37"/>
      <c r="F63" s="57"/>
      <c r="G63" s="57"/>
    </row>
    <row r="64" spans="1:7" s="36" customFormat="1" ht="13.2">
      <c r="A64" s="37"/>
      <c r="B64" s="56"/>
      <c r="C64" s="56"/>
      <c r="D64" s="37"/>
      <c r="E64" s="37"/>
      <c r="F64" s="57"/>
      <c r="G64" s="57"/>
    </row>
    <row r="65" spans="1:7" s="36" customFormat="1" ht="13.2">
      <c r="A65" s="37"/>
      <c r="B65" s="56"/>
      <c r="C65" s="56"/>
      <c r="D65" s="37"/>
      <c r="E65" s="37"/>
      <c r="F65" s="57"/>
      <c r="G65" s="57"/>
    </row>
    <row r="66" spans="1:7" s="36" customFormat="1" ht="13.2">
      <c r="A66" s="37"/>
      <c r="B66" s="56"/>
      <c r="C66" s="56"/>
      <c r="D66" s="37"/>
      <c r="E66" s="37"/>
      <c r="F66" s="57"/>
      <c r="G66" s="57"/>
    </row>
    <row r="67" spans="1:7" s="36" customFormat="1" ht="13.2">
      <c r="A67" s="37"/>
      <c r="B67" s="56"/>
      <c r="C67" s="56"/>
      <c r="D67" s="37"/>
      <c r="E67" s="37"/>
      <c r="F67" s="57"/>
      <c r="G67" s="57"/>
    </row>
    <row r="68" spans="1:7" s="36" customFormat="1" ht="13.2">
      <c r="A68" s="37"/>
      <c r="B68" s="56"/>
      <c r="C68" s="56"/>
      <c r="D68" s="37"/>
      <c r="E68" s="37"/>
      <c r="F68" s="57"/>
      <c r="G68" s="57"/>
    </row>
    <row r="69" spans="1:7" s="36" customFormat="1" ht="13.2">
      <c r="A69" s="37"/>
      <c r="B69" s="56"/>
      <c r="C69" s="56"/>
      <c r="D69" s="37"/>
      <c r="E69" s="37"/>
      <c r="F69" s="57"/>
      <c r="G69" s="57"/>
    </row>
    <row r="70" spans="1:7" s="36" customFormat="1" ht="43.5" customHeight="1">
      <c r="A70" s="37"/>
      <c r="B70" s="56"/>
      <c r="C70" s="56"/>
      <c r="D70" s="56"/>
      <c r="E70" s="56"/>
      <c r="F70" s="57"/>
      <c r="G70" s="57"/>
    </row>
    <row r="71" spans="1:7" s="36" customFormat="1" ht="13.2">
      <c r="A71" s="37"/>
      <c r="B71" s="56"/>
      <c r="C71" s="56"/>
      <c r="D71" s="56"/>
      <c r="E71" s="56"/>
      <c r="F71" s="57"/>
      <c r="G71" s="57"/>
    </row>
    <row r="72" spans="1:7" s="36" customFormat="1" ht="13.2">
      <c r="A72" s="37"/>
      <c r="B72" s="56"/>
      <c r="C72" s="56"/>
      <c r="D72" s="56"/>
      <c r="E72" s="56"/>
      <c r="F72" s="57"/>
      <c r="G72" s="57"/>
    </row>
    <row r="73" spans="1:7" s="36" customFormat="1" ht="13.2">
      <c r="A73" s="37"/>
      <c r="B73" s="56"/>
      <c r="C73" s="56"/>
      <c r="D73" s="56"/>
      <c r="E73" s="56"/>
      <c r="F73" s="57"/>
      <c r="G73" s="57"/>
    </row>
    <row r="74" spans="1:7" s="36" customFormat="1" ht="13.2">
      <c r="A74" s="37"/>
      <c r="B74" s="56"/>
      <c r="C74" s="56"/>
      <c r="D74" s="56"/>
      <c r="E74" s="56"/>
      <c r="F74" s="57"/>
      <c r="G74" s="57"/>
    </row>
    <row r="75" spans="1:7" s="36" customFormat="1" ht="13.2">
      <c r="A75" s="37"/>
      <c r="B75" s="56"/>
      <c r="C75" s="56"/>
      <c r="D75" s="56"/>
      <c r="E75" s="56"/>
      <c r="F75" s="57"/>
      <c r="G75" s="57"/>
    </row>
    <row r="76" spans="1:7" s="36" customFormat="1" ht="13.2">
      <c r="A76" s="37"/>
      <c r="B76" s="56"/>
      <c r="C76" s="56"/>
      <c r="D76" s="56"/>
      <c r="E76" s="56"/>
      <c r="F76" s="57"/>
      <c r="G76" s="57"/>
    </row>
    <row r="77" spans="1:7" s="36" customFormat="1" ht="13.2">
      <c r="A77" s="37"/>
      <c r="B77" s="56"/>
      <c r="C77" s="56"/>
      <c r="D77" s="56"/>
      <c r="E77" s="56"/>
      <c r="F77" s="57"/>
      <c r="G77" s="57"/>
    </row>
    <row r="78" spans="1:7" s="36" customFormat="1" ht="13.2">
      <c r="A78" s="37"/>
      <c r="B78" s="56"/>
      <c r="C78" s="56"/>
      <c r="D78" s="56"/>
      <c r="E78" s="56"/>
      <c r="F78" s="57"/>
      <c r="G78" s="57"/>
    </row>
    <row r="79" spans="1:7" s="36" customFormat="1" ht="13.2">
      <c r="A79" s="37"/>
      <c r="B79" s="56"/>
      <c r="C79" s="56"/>
      <c r="D79" s="56"/>
      <c r="E79" s="56"/>
      <c r="F79" s="57"/>
      <c r="G79" s="57"/>
    </row>
    <row r="80" spans="1:7" s="36" customFormat="1" ht="13.2">
      <c r="A80" s="37"/>
      <c r="B80" s="56"/>
      <c r="C80" s="56"/>
      <c r="D80" s="56"/>
      <c r="E80" s="56"/>
      <c r="F80" s="57"/>
      <c r="G80" s="57"/>
    </row>
    <row r="81" spans="1:7" s="36" customFormat="1" ht="13.2">
      <c r="A81" s="37"/>
      <c r="B81" s="56"/>
      <c r="C81" s="56"/>
      <c r="D81" s="56"/>
      <c r="E81" s="56"/>
      <c r="F81" s="57"/>
      <c r="G81" s="57"/>
    </row>
    <row r="82" spans="1:7" s="36" customFormat="1" ht="13.2">
      <c r="A82" s="37"/>
      <c r="B82" s="56"/>
      <c r="C82" s="56"/>
      <c r="D82" s="56"/>
      <c r="E82" s="56"/>
      <c r="F82" s="57"/>
      <c r="G82" s="57"/>
    </row>
    <row r="83" spans="1:7" s="36" customFormat="1" ht="13.2">
      <c r="A83" s="37"/>
      <c r="B83" s="56"/>
      <c r="C83" s="56"/>
      <c r="D83" s="56"/>
      <c r="E83" s="56"/>
      <c r="F83" s="57"/>
      <c r="G83" s="57"/>
    </row>
    <row r="84" spans="1:7" s="36" customFormat="1" ht="13.2">
      <c r="A84" s="37"/>
      <c r="B84" s="56"/>
      <c r="C84" s="56"/>
      <c r="D84" s="56"/>
      <c r="E84" s="56"/>
      <c r="F84" s="57"/>
      <c r="G84" s="57"/>
    </row>
    <row r="85" spans="1:7" s="36" customFormat="1" ht="13.2">
      <c r="A85" s="37"/>
      <c r="B85" s="56"/>
      <c r="C85" s="56"/>
      <c r="D85" s="56"/>
      <c r="E85" s="56"/>
      <c r="F85" s="57"/>
      <c r="G85" s="57"/>
    </row>
    <row r="86" spans="1:7" s="36" customFormat="1" ht="13.2">
      <c r="A86" s="37"/>
      <c r="B86" s="56"/>
      <c r="C86" s="56"/>
      <c r="D86" s="56"/>
      <c r="E86" s="56"/>
      <c r="F86" s="57"/>
      <c r="G86" s="57"/>
    </row>
  </sheetData>
  <mergeCells count="12">
    <mergeCell ref="A5:G5"/>
    <mergeCell ref="A6:G6"/>
    <mergeCell ref="A7:G7"/>
    <mergeCell ref="A8:G8"/>
    <mergeCell ref="A9:G9"/>
    <mergeCell ref="A56:F56"/>
    <mergeCell ref="A29:F29"/>
    <mergeCell ref="A21:F21"/>
    <mergeCell ref="A34:F34"/>
    <mergeCell ref="A42:F42"/>
    <mergeCell ref="A48:F48"/>
    <mergeCell ref="A55:F55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>
    <oddFooter>&amp;C
&amp;R&amp;P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G98"/>
  <sheetViews>
    <sheetView view="pageBreakPreview" zoomScale="70" zoomScaleNormal="100" zoomScaleSheetLayoutView="70" workbookViewId="0">
      <pane xSplit="7" ySplit="10" topLeftCell="H11" activePane="bottomRight" state="frozen"/>
      <selection activeCell="F1" sqref="F1:F4"/>
      <selection pane="topRight" activeCell="F1" sqref="F1:F4"/>
      <selection pane="bottomLeft" activeCell="F1" sqref="F1:F4"/>
      <selection pane="bottomRight" activeCell="F21" sqref="F15:F21"/>
    </sheetView>
  </sheetViews>
  <sheetFormatPr defaultColWidth="9.21875" defaultRowHeight="13.2"/>
  <cols>
    <col min="1" max="1" width="6.77734375" style="4" customWidth="1"/>
    <col min="2" max="2" width="12.77734375" style="4" customWidth="1"/>
    <col min="3" max="3" width="70.77734375" style="5" customWidth="1"/>
    <col min="4" max="4" width="10.77734375" style="6" customWidth="1"/>
    <col min="5" max="5" width="10.77734375" style="7" customWidth="1"/>
    <col min="6" max="6" width="10.77734375" style="25" customWidth="1"/>
    <col min="7" max="7" width="12.77734375" style="25" customWidth="1"/>
    <col min="8" max="16384" width="9.21875" style="38"/>
  </cols>
  <sheetData>
    <row r="1" spans="1:7" ht="13.8">
      <c r="F1" s="76"/>
      <c r="G1" s="77"/>
    </row>
    <row r="2" spans="1:7" ht="13.8">
      <c r="F2" s="78"/>
      <c r="G2" s="79"/>
    </row>
    <row r="3" spans="1:7" ht="13.8">
      <c r="F3" s="80"/>
      <c r="G3" s="77"/>
    </row>
    <row r="4" spans="1:7" ht="13.8">
      <c r="F4" s="80"/>
      <c r="G4" s="81"/>
    </row>
    <row r="5" spans="1:7" ht="7.5" customHeight="1">
      <c r="A5" s="88"/>
      <c r="B5" s="88"/>
      <c r="C5" s="88"/>
      <c r="D5" s="88"/>
      <c r="E5" s="88"/>
      <c r="F5" s="88"/>
      <c r="G5" s="88"/>
    </row>
    <row r="6" spans="1:7" ht="23.25" customHeight="1">
      <c r="A6" s="91" t="s">
        <v>9</v>
      </c>
      <c r="B6" s="92"/>
      <c r="C6" s="92"/>
      <c r="D6" s="92"/>
      <c r="E6" s="92"/>
      <c r="F6" s="92"/>
      <c r="G6" s="92"/>
    </row>
    <row r="7" spans="1:7" ht="30.75" customHeight="1">
      <c r="A7" s="93" t="s">
        <v>8</v>
      </c>
      <c r="B7" s="93"/>
      <c r="C7" s="93"/>
      <c r="D7" s="93"/>
      <c r="E7" s="93"/>
      <c r="F7" s="93"/>
      <c r="G7" s="93"/>
    </row>
    <row r="8" spans="1:7" ht="17.25" customHeight="1">
      <c r="A8" s="94" t="s">
        <v>10</v>
      </c>
      <c r="B8" s="94"/>
      <c r="C8" s="94"/>
      <c r="D8" s="94"/>
      <c r="E8" s="94"/>
      <c r="F8" s="94"/>
      <c r="G8" s="94"/>
    </row>
    <row r="9" spans="1:7" s="36" customFormat="1" ht="97.5" customHeight="1">
      <c r="A9" s="89" t="s">
        <v>12</v>
      </c>
      <c r="B9" s="90"/>
      <c r="C9" s="90"/>
      <c r="D9" s="90"/>
      <c r="E9" s="90"/>
      <c r="F9" s="90"/>
      <c r="G9" s="90"/>
    </row>
    <row r="10" spans="1:7" ht="26.4" customHeight="1">
      <c r="A10" s="1" t="s">
        <v>0</v>
      </c>
      <c r="B10" s="2" t="s">
        <v>2</v>
      </c>
      <c r="C10" s="3" t="s">
        <v>3</v>
      </c>
      <c r="D10" s="9" t="s">
        <v>4</v>
      </c>
      <c r="E10" s="3" t="s">
        <v>1</v>
      </c>
      <c r="F10" s="3" t="s">
        <v>5</v>
      </c>
      <c r="G10" s="29" t="s">
        <v>6</v>
      </c>
    </row>
    <row r="11" spans="1:7" s="39" customFormat="1">
      <c r="A11" s="14">
        <v>1</v>
      </c>
      <c r="B11" s="15">
        <v>2</v>
      </c>
      <c r="C11" s="17">
        <v>3</v>
      </c>
      <c r="D11" s="17">
        <v>4</v>
      </c>
      <c r="E11" s="17">
        <v>5</v>
      </c>
      <c r="F11" s="17">
        <v>6</v>
      </c>
      <c r="G11" s="30">
        <v>7</v>
      </c>
    </row>
    <row r="12" spans="1:7">
      <c r="A12" s="10"/>
      <c r="B12" s="40"/>
      <c r="C12" s="41" t="s">
        <v>50</v>
      </c>
      <c r="D12" s="18"/>
      <c r="E12" s="18"/>
      <c r="F12" s="24"/>
      <c r="G12" s="33"/>
    </row>
    <row r="13" spans="1:7" s="5" customFormat="1">
      <c r="A13" s="42">
        <v>1</v>
      </c>
      <c r="B13" s="42" t="s">
        <v>54</v>
      </c>
      <c r="C13" s="43" t="s">
        <v>55</v>
      </c>
      <c r="D13" s="44"/>
      <c r="E13" s="44"/>
      <c r="F13" s="45"/>
      <c r="G13" s="46"/>
    </row>
    <row r="14" spans="1:7">
      <c r="A14" s="47"/>
      <c r="B14" s="47" t="s">
        <v>56</v>
      </c>
      <c r="C14" s="48" t="s">
        <v>57</v>
      </c>
      <c r="D14" s="49"/>
      <c r="E14" s="49"/>
      <c r="F14" s="50"/>
      <c r="G14" s="55"/>
    </row>
    <row r="15" spans="1:7" ht="15.6">
      <c r="A15" s="47">
        <v>1.2</v>
      </c>
      <c r="B15" s="47"/>
      <c r="C15" s="13" t="s">
        <v>58</v>
      </c>
      <c r="D15" s="47" t="s">
        <v>357</v>
      </c>
      <c r="E15" s="52">
        <v>16</v>
      </c>
      <c r="F15" s="53"/>
      <c r="G15" s="54">
        <f t="shared" ref="G15:G16" si="0">ROUND(E15*F15,2)</f>
        <v>0</v>
      </c>
    </row>
    <row r="16" spans="1:7" ht="15.6">
      <c r="A16" s="47">
        <v>1.3</v>
      </c>
      <c r="B16" s="47"/>
      <c r="C16" s="13" t="s">
        <v>59</v>
      </c>
      <c r="D16" s="47" t="s">
        <v>357</v>
      </c>
      <c r="E16" s="52">
        <v>8</v>
      </c>
      <c r="F16" s="53"/>
      <c r="G16" s="54">
        <f t="shared" si="0"/>
        <v>0</v>
      </c>
    </row>
    <row r="17" spans="1:7">
      <c r="A17" s="47"/>
      <c r="B17" s="47" t="s">
        <v>60</v>
      </c>
      <c r="C17" s="48" t="s">
        <v>61</v>
      </c>
      <c r="D17" s="49"/>
      <c r="E17" s="49"/>
      <c r="F17" s="50"/>
      <c r="G17" s="55"/>
    </row>
    <row r="18" spans="1:7" ht="26.4">
      <c r="A18" s="47">
        <v>1.4</v>
      </c>
      <c r="B18" s="47"/>
      <c r="C18" s="13" t="s">
        <v>62</v>
      </c>
      <c r="D18" s="47" t="s">
        <v>358</v>
      </c>
      <c r="E18" s="52">
        <v>298</v>
      </c>
      <c r="F18" s="53"/>
      <c r="G18" s="54">
        <f t="shared" ref="G18:G21" si="1">ROUND(E18*F18,2)</f>
        <v>0</v>
      </c>
    </row>
    <row r="19" spans="1:7" ht="26.4">
      <c r="A19" s="47">
        <v>1.5</v>
      </c>
      <c r="B19" s="47"/>
      <c r="C19" s="13" t="s">
        <v>159</v>
      </c>
      <c r="D19" s="47" t="s">
        <v>358</v>
      </c>
      <c r="E19" s="52">
        <v>10</v>
      </c>
      <c r="F19" s="53"/>
      <c r="G19" s="54">
        <f t="shared" si="1"/>
        <v>0</v>
      </c>
    </row>
    <row r="20" spans="1:7">
      <c r="A20" s="47">
        <v>1.6</v>
      </c>
      <c r="B20" s="47"/>
      <c r="C20" s="13" t="s">
        <v>208</v>
      </c>
      <c r="D20" s="47" t="s">
        <v>80</v>
      </c>
      <c r="E20" s="52">
        <v>3</v>
      </c>
      <c r="F20" s="53"/>
      <c r="G20" s="54">
        <f t="shared" si="1"/>
        <v>0</v>
      </c>
    </row>
    <row r="21" spans="1:7" ht="26.4">
      <c r="A21" s="47">
        <v>1.7</v>
      </c>
      <c r="B21" s="47"/>
      <c r="C21" s="13" t="s">
        <v>125</v>
      </c>
      <c r="D21" s="47" t="s">
        <v>80</v>
      </c>
      <c r="E21" s="52">
        <v>25</v>
      </c>
      <c r="F21" s="53"/>
      <c r="G21" s="54">
        <f t="shared" si="1"/>
        <v>0</v>
      </c>
    </row>
    <row r="22" spans="1:7">
      <c r="A22" s="105" t="s">
        <v>63</v>
      </c>
      <c r="B22" s="105"/>
      <c r="C22" s="105"/>
      <c r="D22" s="105"/>
      <c r="E22" s="105"/>
      <c r="F22" s="105"/>
      <c r="G22" s="54">
        <f>SUM(G14:G21)</f>
        <v>0</v>
      </c>
    </row>
    <row r="23" spans="1:7">
      <c r="A23" s="42">
        <v>2</v>
      </c>
      <c r="B23" s="42" t="s">
        <v>64</v>
      </c>
      <c r="C23" s="43" t="s">
        <v>65</v>
      </c>
      <c r="D23" s="44"/>
      <c r="E23" s="44"/>
      <c r="F23" s="45"/>
      <c r="G23" s="46"/>
    </row>
    <row r="24" spans="1:7">
      <c r="A24" s="47"/>
      <c r="B24" s="47" t="s">
        <v>66</v>
      </c>
      <c r="C24" s="48" t="s">
        <v>67</v>
      </c>
      <c r="D24" s="49"/>
      <c r="E24" s="49"/>
      <c r="F24" s="50"/>
      <c r="G24" s="51"/>
    </row>
    <row r="25" spans="1:7" ht="15.6">
      <c r="A25" s="47">
        <v>2.1</v>
      </c>
      <c r="B25" s="47"/>
      <c r="C25" s="13" t="s">
        <v>68</v>
      </c>
      <c r="D25" s="47" t="s">
        <v>357</v>
      </c>
      <c r="E25" s="52">
        <v>49</v>
      </c>
      <c r="F25" s="53"/>
      <c r="G25" s="54">
        <f t="shared" ref="G25:G27" si="2">ROUND(E25*F25,2)</f>
        <v>0</v>
      </c>
    </row>
    <row r="26" spans="1:7" ht="15.6">
      <c r="A26" s="47">
        <v>2.2000000000000002</v>
      </c>
      <c r="B26" s="47"/>
      <c r="C26" s="13" t="s">
        <v>69</v>
      </c>
      <c r="D26" s="47" t="s">
        <v>357</v>
      </c>
      <c r="E26" s="52">
        <v>170</v>
      </c>
      <c r="F26" s="53"/>
      <c r="G26" s="54">
        <f t="shared" si="2"/>
        <v>0</v>
      </c>
    </row>
    <row r="27" spans="1:7" ht="26.4">
      <c r="A27" s="47">
        <v>2.2999999999999998</v>
      </c>
      <c r="B27" s="47"/>
      <c r="C27" s="13" t="s">
        <v>70</v>
      </c>
      <c r="D27" s="47" t="s">
        <v>357</v>
      </c>
      <c r="E27" s="52">
        <v>11</v>
      </c>
      <c r="F27" s="53"/>
      <c r="G27" s="54">
        <f t="shared" si="2"/>
        <v>0</v>
      </c>
    </row>
    <row r="28" spans="1:7">
      <c r="A28" s="47"/>
      <c r="B28" s="47" t="s">
        <v>71</v>
      </c>
      <c r="C28" s="48" t="s">
        <v>72</v>
      </c>
      <c r="D28" s="49"/>
      <c r="E28" s="49"/>
      <c r="F28" s="50"/>
      <c r="G28" s="55"/>
    </row>
    <row r="29" spans="1:7" ht="15.6">
      <c r="A29" s="47">
        <v>2.4</v>
      </c>
      <c r="B29" s="47"/>
      <c r="C29" s="13" t="s">
        <v>73</v>
      </c>
      <c r="D29" s="47" t="s">
        <v>357</v>
      </c>
      <c r="E29" s="52">
        <v>49</v>
      </c>
      <c r="F29" s="53"/>
      <c r="G29" s="54">
        <f t="shared" ref="G29" si="3">ROUND(E29*F29,2)</f>
        <v>0</v>
      </c>
    </row>
    <row r="30" spans="1:7">
      <c r="A30" s="105" t="s">
        <v>74</v>
      </c>
      <c r="B30" s="105"/>
      <c r="C30" s="105"/>
      <c r="D30" s="105"/>
      <c r="E30" s="105"/>
      <c r="F30" s="105"/>
      <c r="G30" s="54">
        <f>SUM(G25:G29)</f>
        <v>0</v>
      </c>
    </row>
    <row r="31" spans="1:7">
      <c r="A31" s="42">
        <v>3</v>
      </c>
      <c r="B31" s="42" t="s">
        <v>84</v>
      </c>
      <c r="C31" s="43" t="s">
        <v>85</v>
      </c>
      <c r="D31" s="44"/>
      <c r="E31" s="44"/>
      <c r="F31" s="45"/>
      <c r="G31" s="46"/>
    </row>
    <row r="32" spans="1:7">
      <c r="A32" s="47"/>
      <c r="B32" s="47" t="s">
        <v>86</v>
      </c>
      <c r="C32" s="48" t="s">
        <v>87</v>
      </c>
      <c r="D32" s="49"/>
      <c r="E32" s="49"/>
      <c r="F32" s="50"/>
      <c r="G32" s="51"/>
    </row>
    <row r="33" spans="1:7" ht="15.6">
      <c r="A33" s="47">
        <v>3.1</v>
      </c>
      <c r="B33" s="47"/>
      <c r="C33" s="13" t="s">
        <v>88</v>
      </c>
      <c r="D33" s="47" t="s">
        <v>358</v>
      </c>
      <c r="E33" s="52">
        <v>504</v>
      </c>
      <c r="F33" s="53"/>
      <c r="G33" s="54">
        <f t="shared" ref="G33" si="4">ROUND(E33*F33,2)</f>
        <v>0</v>
      </c>
    </row>
    <row r="34" spans="1:7">
      <c r="A34" s="47"/>
      <c r="B34" s="47" t="s">
        <v>89</v>
      </c>
      <c r="C34" s="48" t="s">
        <v>90</v>
      </c>
      <c r="D34" s="49"/>
      <c r="E34" s="49"/>
      <c r="F34" s="50"/>
      <c r="G34" s="55"/>
    </row>
    <row r="35" spans="1:7" ht="15.6">
      <c r="A35" s="47">
        <v>3.2</v>
      </c>
      <c r="B35" s="47"/>
      <c r="C35" s="13" t="s">
        <v>91</v>
      </c>
      <c r="D35" s="47" t="s">
        <v>358</v>
      </c>
      <c r="E35" s="52">
        <v>459</v>
      </c>
      <c r="F35" s="53"/>
      <c r="G35" s="54">
        <f t="shared" ref="G35:G36" si="5">ROUND(E35*F35,2)</f>
        <v>0</v>
      </c>
    </row>
    <row r="36" spans="1:7" ht="15.6">
      <c r="A36" s="47">
        <v>3.3</v>
      </c>
      <c r="B36" s="47"/>
      <c r="C36" s="13" t="s">
        <v>92</v>
      </c>
      <c r="D36" s="47" t="s">
        <v>358</v>
      </c>
      <c r="E36" s="52">
        <v>413</v>
      </c>
      <c r="F36" s="53"/>
      <c r="G36" s="54">
        <f t="shared" si="5"/>
        <v>0</v>
      </c>
    </row>
    <row r="37" spans="1:7">
      <c r="A37" s="47"/>
      <c r="B37" s="47" t="s">
        <v>93</v>
      </c>
      <c r="C37" s="48" t="s">
        <v>94</v>
      </c>
      <c r="D37" s="49"/>
      <c r="E37" s="49"/>
      <c r="F37" s="50"/>
      <c r="G37" s="55"/>
    </row>
    <row r="38" spans="1:7" ht="22.2" customHeight="1">
      <c r="A38" s="47">
        <v>3.4</v>
      </c>
      <c r="B38" s="47"/>
      <c r="C38" s="13" t="s">
        <v>160</v>
      </c>
      <c r="D38" s="47" t="s">
        <v>358</v>
      </c>
      <c r="E38" s="52">
        <v>453</v>
      </c>
      <c r="F38" s="53"/>
      <c r="G38" s="54">
        <f t="shared" ref="G38:G39" si="6">ROUND(E38*F38,2)</f>
        <v>0</v>
      </c>
    </row>
    <row r="39" spans="1:7" ht="26.4">
      <c r="A39" s="47">
        <v>3.5</v>
      </c>
      <c r="B39" s="47"/>
      <c r="C39" s="13" t="s">
        <v>161</v>
      </c>
      <c r="D39" s="47" t="s">
        <v>358</v>
      </c>
      <c r="E39" s="52">
        <v>6</v>
      </c>
      <c r="F39" s="53"/>
      <c r="G39" s="54">
        <f t="shared" si="6"/>
        <v>0</v>
      </c>
    </row>
    <row r="40" spans="1:7" ht="26.4">
      <c r="A40" s="47"/>
      <c r="B40" s="47" t="s">
        <v>96</v>
      </c>
      <c r="C40" s="48" t="s">
        <v>97</v>
      </c>
      <c r="D40" s="49"/>
      <c r="E40" s="49"/>
      <c r="F40" s="50"/>
      <c r="G40" s="55"/>
    </row>
    <row r="41" spans="1:7" ht="39.6">
      <c r="A41" s="47">
        <v>3.6</v>
      </c>
      <c r="B41" s="47"/>
      <c r="C41" s="13" t="s">
        <v>162</v>
      </c>
      <c r="D41" s="47" t="s">
        <v>358</v>
      </c>
      <c r="E41" s="52">
        <v>504</v>
      </c>
      <c r="F41" s="53"/>
      <c r="G41" s="54">
        <f t="shared" ref="G41" si="7">ROUND(E41*F41,2)</f>
        <v>0</v>
      </c>
    </row>
    <row r="42" spans="1:7">
      <c r="A42" s="105" t="s">
        <v>99</v>
      </c>
      <c r="B42" s="105"/>
      <c r="C42" s="105"/>
      <c r="D42" s="105"/>
      <c r="E42" s="105"/>
      <c r="F42" s="105"/>
      <c r="G42" s="54">
        <f>SUM(G33:G41)</f>
        <v>0</v>
      </c>
    </row>
    <row r="43" spans="1:7">
      <c r="A43" s="42">
        <v>4</v>
      </c>
      <c r="B43" s="42" t="s">
        <v>100</v>
      </c>
      <c r="C43" s="43" t="s">
        <v>101</v>
      </c>
      <c r="D43" s="44"/>
      <c r="E43" s="44"/>
      <c r="F43" s="45"/>
      <c r="G43" s="46"/>
    </row>
    <row r="44" spans="1:7">
      <c r="A44" s="47"/>
      <c r="B44" s="47" t="s">
        <v>102</v>
      </c>
      <c r="C44" s="48" t="s">
        <v>103</v>
      </c>
      <c r="D44" s="49"/>
      <c r="E44" s="49"/>
      <c r="F44" s="50"/>
      <c r="G44" s="51"/>
    </row>
    <row r="45" spans="1:7" ht="15.6">
      <c r="A45" s="47">
        <v>4.0999999999999996</v>
      </c>
      <c r="B45" s="47"/>
      <c r="C45" s="13" t="s">
        <v>163</v>
      </c>
      <c r="D45" s="47" t="s">
        <v>358</v>
      </c>
      <c r="E45" s="52">
        <v>389</v>
      </c>
      <c r="F45" s="53"/>
      <c r="G45" s="54">
        <f t="shared" ref="G45:G46" si="8">ROUND(E45*F45,2)</f>
        <v>0</v>
      </c>
    </row>
    <row r="46" spans="1:7" ht="15.6">
      <c r="A46" s="47">
        <v>4.2</v>
      </c>
      <c r="B46" s="47"/>
      <c r="C46" s="13" t="s">
        <v>164</v>
      </c>
      <c r="D46" s="47" t="s">
        <v>358</v>
      </c>
      <c r="E46" s="52">
        <v>8</v>
      </c>
      <c r="F46" s="53"/>
      <c r="G46" s="54">
        <f t="shared" si="8"/>
        <v>0</v>
      </c>
    </row>
    <row r="47" spans="1:7">
      <c r="A47" s="47"/>
      <c r="B47" s="47" t="s">
        <v>105</v>
      </c>
      <c r="C47" s="48" t="s">
        <v>106</v>
      </c>
      <c r="D47" s="49"/>
      <c r="E47" s="49"/>
      <c r="F47" s="50"/>
      <c r="G47" s="55"/>
    </row>
    <row r="48" spans="1:7" ht="15.6">
      <c r="A48" s="47">
        <v>4.3</v>
      </c>
      <c r="B48" s="47"/>
      <c r="C48" s="13" t="s">
        <v>165</v>
      </c>
      <c r="D48" s="47" t="s">
        <v>358</v>
      </c>
      <c r="E48" s="52">
        <v>405</v>
      </c>
      <c r="F48" s="53"/>
      <c r="G48" s="54">
        <f t="shared" ref="G48:G49" si="9">ROUND(E48*F48,2)</f>
        <v>0</v>
      </c>
    </row>
    <row r="49" spans="1:7" ht="15.6">
      <c r="A49" s="47">
        <v>4.4000000000000004</v>
      </c>
      <c r="B49" s="47"/>
      <c r="C49" s="13" t="s">
        <v>166</v>
      </c>
      <c r="D49" s="47" t="s">
        <v>358</v>
      </c>
      <c r="E49" s="52">
        <v>8</v>
      </c>
      <c r="F49" s="53"/>
      <c r="G49" s="54">
        <f t="shared" si="9"/>
        <v>0</v>
      </c>
    </row>
    <row r="50" spans="1:7">
      <c r="A50" s="105" t="s">
        <v>108</v>
      </c>
      <c r="B50" s="105"/>
      <c r="C50" s="105"/>
      <c r="D50" s="105"/>
      <c r="E50" s="105"/>
      <c r="F50" s="105"/>
      <c r="G50" s="54">
        <f>SUM(G45:G49)</f>
        <v>0</v>
      </c>
    </row>
    <row r="51" spans="1:7">
      <c r="A51" s="42">
        <v>5</v>
      </c>
      <c r="B51" s="42" t="s">
        <v>109</v>
      </c>
      <c r="C51" s="43" t="s">
        <v>110</v>
      </c>
      <c r="D51" s="44"/>
      <c r="E51" s="44"/>
      <c r="F51" s="45"/>
      <c r="G51" s="46"/>
    </row>
    <row r="52" spans="1:7">
      <c r="A52" s="47"/>
      <c r="B52" s="47" t="s">
        <v>111</v>
      </c>
      <c r="C52" s="48" t="s">
        <v>112</v>
      </c>
      <c r="D52" s="49"/>
      <c r="E52" s="49"/>
      <c r="F52" s="50"/>
      <c r="G52" s="51"/>
    </row>
    <row r="53" spans="1:7" ht="15.6">
      <c r="A53" s="47">
        <v>5.0999999999999996</v>
      </c>
      <c r="B53" s="47"/>
      <c r="C53" s="13" t="s">
        <v>113</v>
      </c>
      <c r="D53" s="47" t="s">
        <v>358</v>
      </c>
      <c r="E53" s="52">
        <v>103</v>
      </c>
      <c r="F53" s="53"/>
      <c r="G53" s="54">
        <f t="shared" ref="G53" si="10">ROUND(E53*F53,2)</f>
        <v>0</v>
      </c>
    </row>
    <row r="54" spans="1:7">
      <c r="A54" s="47"/>
      <c r="B54" s="47" t="s">
        <v>121</v>
      </c>
      <c r="C54" s="48" t="s">
        <v>122</v>
      </c>
      <c r="D54" s="49"/>
      <c r="E54" s="49"/>
      <c r="F54" s="50"/>
      <c r="G54" s="55"/>
    </row>
    <row r="55" spans="1:7" ht="15.6">
      <c r="A55" s="47">
        <v>5.2</v>
      </c>
      <c r="B55" s="47"/>
      <c r="C55" s="13" t="s">
        <v>154</v>
      </c>
      <c r="D55" s="47" t="s">
        <v>358</v>
      </c>
      <c r="E55" s="52">
        <v>59</v>
      </c>
      <c r="F55" s="53"/>
      <c r="G55" s="54">
        <f t="shared" ref="G55:G57" si="11">ROUND(E55*F55,2)</f>
        <v>0</v>
      </c>
    </row>
    <row r="56" spans="1:7">
      <c r="A56" s="47">
        <v>5.3</v>
      </c>
      <c r="B56" s="47"/>
      <c r="C56" s="13" t="s">
        <v>123</v>
      </c>
      <c r="D56" s="47" t="s">
        <v>80</v>
      </c>
      <c r="E56" s="52">
        <v>15</v>
      </c>
      <c r="F56" s="53"/>
      <c r="G56" s="54">
        <f t="shared" si="11"/>
        <v>0</v>
      </c>
    </row>
    <row r="57" spans="1:7">
      <c r="A57" s="47">
        <v>5.4</v>
      </c>
      <c r="B57" s="47"/>
      <c r="C57" s="13" t="s">
        <v>124</v>
      </c>
      <c r="D57" s="47" t="s">
        <v>80</v>
      </c>
      <c r="E57" s="52">
        <v>40</v>
      </c>
      <c r="F57" s="53"/>
      <c r="G57" s="54">
        <f t="shared" si="11"/>
        <v>0</v>
      </c>
    </row>
    <row r="58" spans="1:7">
      <c r="A58" s="47"/>
      <c r="B58" s="47" t="s">
        <v>114</v>
      </c>
      <c r="C58" s="48" t="s">
        <v>115</v>
      </c>
      <c r="D58" s="49"/>
      <c r="E58" s="49"/>
      <c r="F58" s="50"/>
      <c r="G58" s="55"/>
    </row>
    <row r="59" spans="1:7" ht="15.6">
      <c r="A59" s="47">
        <v>5.5</v>
      </c>
      <c r="B59" s="47"/>
      <c r="C59" s="13" t="s">
        <v>116</v>
      </c>
      <c r="D59" s="47" t="s">
        <v>357</v>
      </c>
      <c r="E59" s="52">
        <v>15</v>
      </c>
      <c r="F59" s="53"/>
      <c r="G59" s="54">
        <f t="shared" ref="G59" si="12">ROUND(E59*F59,2)</f>
        <v>0</v>
      </c>
    </row>
    <row r="60" spans="1:7">
      <c r="A60" s="101" t="s">
        <v>117</v>
      </c>
      <c r="B60" s="102"/>
      <c r="C60" s="102"/>
      <c r="D60" s="102"/>
      <c r="E60" s="102"/>
      <c r="F60" s="103"/>
      <c r="G60" s="54">
        <f>SUM(G53:G59)</f>
        <v>0</v>
      </c>
    </row>
    <row r="61" spans="1:7">
      <c r="A61" s="95" t="s">
        <v>51</v>
      </c>
      <c r="B61" s="96"/>
      <c r="C61" s="96"/>
      <c r="D61" s="96"/>
      <c r="E61" s="96"/>
      <c r="F61" s="104"/>
      <c r="G61" s="54">
        <f>G22+G30+G42+G50+G60</f>
        <v>0</v>
      </c>
    </row>
    <row r="62" spans="1:7" s="36" customFormat="1">
      <c r="A62" s="37"/>
      <c r="B62" s="56"/>
      <c r="C62" s="56"/>
      <c r="D62" s="37"/>
      <c r="E62" s="37"/>
      <c r="F62" s="57"/>
      <c r="G62" s="57"/>
    </row>
    <row r="63" spans="1:7" s="36" customFormat="1">
      <c r="A63" s="37"/>
      <c r="B63" s="56"/>
      <c r="C63" s="56"/>
      <c r="D63" s="37"/>
      <c r="E63" s="37"/>
      <c r="F63" s="57"/>
      <c r="G63" s="57"/>
    </row>
    <row r="64" spans="1:7" s="36" customFormat="1">
      <c r="A64" s="37"/>
      <c r="B64" s="56"/>
      <c r="C64" s="56"/>
      <c r="D64" s="37"/>
      <c r="E64" s="37"/>
      <c r="F64" s="57"/>
      <c r="G64" s="57"/>
    </row>
    <row r="65" spans="1:7" s="36" customFormat="1">
      <c r="A65" s="37"/>
      <c r="B65" s="56"/>
      <c r="C65" s="56"/>
      <c r="D65" s="37"/>
      <c r="E65" s="37"/>
      <c r="F65" s="57"/>
      <c r="G65" s="57"/>
    </row>
    <row r="66" spans="1:7" s="36" customFormat="1">
      <c r="A66" s="37"/>
      <c r="B66" s="56"/>
      <c r="C66" s="56"/>
      <c r="D66" s="37"/>
      <c r="E66" s="37"/>
      <c r="F66" s="57"/>
      <c r="G66" s="57"/>
    </row>
    <row r="67" spans="1:7" s="36" customFormat="1">
      <c r="A67" s="37"/>
      <c r="B67" s="56"/>
      <c r="C67" s="56"/>
      <c r="D67" s="37"/>
      <c r="E67" s="37"/>
      <c r="F67" s="57"/>
      <c r="G67" s="57"/>
    </row>
    <row r="68" spans="1:7" s="36" customFormat="1">
      <c r="A68" s="37"/>
      <c r="B68" s="56"/>
      <c r="C68" s="56"/>
      <c r="D68" s="37"/>
      <c r="E68" s="37"/>
      <c r="F68" s="57"/>
      <c r="G68" s="57"/>
    </row>
    <row r="69" spans="1:7" s="36" customFormat="1">
      <c r="A69" s="37"/>
      <c r="B69" s="56"/>
      <c r="C69" s="56"/>
      <c r="D69" s="37"/>
      <c r="E69" s="37"/>
      <c r="F69" s="57"/>
      <c r="G69" s="57"/>
    </row>
    <row r="70" spans="1:7" s="36" customFormat="1">
      <c r="A70" s="37"/>
      <c r="B70" s="56"/>
      <c r="C70" s="56"/>
      <c r="D70" s="37"/>
      <c r="E70" s="37"/>
      <c r="F70" s="57"/>
      <c r="G70" s="57"/>
    </row>
    <row r="71" spans="1:7" s="36" customFormat="1">
      <c r="A71" s="37"/>
      <c r="B71" s="56"/>
      <c r="C71" s="56"/>
      <c r="D71" s="37"/>
      <c r="E71" s="37"/>
      <c r="F71" s="57"/>
      <c r="G71" s="57"/>
    </row>
    <row r="72" spans="1:7" s="36" customFormat="1">
      <c r="A72" s="37"/>
      <c r="B72" s="56"/>
      <c r="C72" s="56"/>
      <c r="D72" s="37"/>
      <c r="E72" s="37"/>
      <c r="F72" s="57"/>
      <c r="G72" s="57"/>
    </row>
    <row r="73" spans="1:7" s="36" customFormat="1">
      <c r="A73" s="37"/>
      <c r="B73" s="56"/>
      <c r="C73" s="56"/>
      <c r="D73" s="37"/>
      <c r="E73" s="37"/>
      <c r="F73" s="57"/>
      <c r="G73" s="57"/>
    </row>
    <row r="74" spans="1:7" s="36" customFormat="1">
      <c r="A74" s="37"/>
      <c r="B74" s="56"/>
      <c r="C74" s="56"/>
      <c r="D74" s="37"/>
      <c r="E74" s="37"/>
      <c r="F74" s="57"/>
      <c r="G74" s="57"/>
    </row>
    <row r="75" spans="1:7" s="36" customFormat="1">
      <c r="A75" s="37"/>
      <c r="B75" s="56"/>
      <c r="C75" s="56"/>
      <c r="D75" s="37"/>
      <c r="E75" s="37"/>
      <c r="F75" s="57"/>
      <c r="G75" s="57"/>
    </row>
    <row r="76" spans="1:7" s="36" customFormat="1">
      <c r="A76" s="37"/>
      <c r="B76" s="56"/>
      <c r="C76" s="56"/>
      <c r="D76" s="37"/>
      <c r="E76" s="37"/>
      <c r="F76" s="57"/>
      <c r="G76" s="57"/>
    </row>
    <row r="77" spans="1:7" s="36" customFormat="1">
      <c r="A77" s="37"/>
      <c r="B77" s="56"/>
      <c r="C77" s="56"/>
      <c r="D77" s="37"/>
      <c r="E77" s="37"/>
      <c r="F77" s="57"/>
      <c r="G77" s="57"/>
    </row>
    <row r="78" spans="1:7" s="36" customFormat="1">
      <c r="A78" s="37"/>
      <c r="B78" s="56"/>
      <c r="C78" s="56"/>
      <c r="D78" s="37"/>
      <c r="E78" s="37"/>
      <c r="F78" s="57"/>
      <c r="G78" s="57"/>
    </row>
    <row r="79" spans="1:7" s="36" customFormat="1">
      <c r="A79" s="37"/>
      <c r="B79" s="56"/>
      <c r="C79" s="56"/>
      <c r="D79" s="37"/>
      <c r="E79" s="37"/>
      <c r="F79" s="57"/>
      <c r="G79" s="57"/>
    </row>
    <row r="80" spans="1:7" s="36" customFormat="1">
      <c r="A80" s="37"/>
      <c r="B80" s="56"/>
      <c r="C80" s="56"/>
      <c r="D80" s="37"/>
      <c r="E80" s="37"/>
      <c r="F80" s="57"/>
      <c r="G80" s="57"/>
    </row>
    <row r="81" spans="1:7" s="36" customFormat="1">
      <c r="A81" s="37"/>
      <c r="B81" s="56"/>
      <c r="C81" s="56"/>
      <c r="D81" s="37"/>
      <c r="E81" s="37"/>
      <c r="F81" s="57"/>
      <c r="G81" s="57"/>
    </row>
    <row r="82" spans="1:7" s="36" customFormat="1" ht="43.5" customHeight="1">
      <c r="A82" s="37"/>
      <c r="B82" s="56"/>
      <c r="C82" s="56"/>
      <c r="D82" s="56"/>
      <c r="E82" s="56"/>
      <c r="F82" s="57"/>
      <c r="G82" s="57"/>
    </row>
    <row r="83" spans="1:7" s="36" customFormat="1">
      <c r="A83" s="37"/>
      <c r="B83" s="56"/>
      <c r="C83" s="56"/>
      <c r="D83" s="56"/>
      <c r="E83" s="56"/>
      <c r="F83" s="57"/>
      <c r="G83" s="57"/>
    </row>
    <row r="84" spans="1:7" s="36" customFormat="1">
      <c r="A84" s="37"/>
      <c r="B84" s="56"/>
      <c r="C84" s="56"/>
      <c r="D84" s="56"/>
      <c r="E84" s="56"/>
      <c r="F84" s="57"/>
      <c r="G84" s="57"/>
    </row>
    <row r="85" spans="1:7" s="36" customFormat="1">
      <c r="A85" s="37"/>
      <c r="B85" s="56"/>
      <c r="C85" s="56"/>
      <c r="D85" s="56"/>
      <c r="E85" s="56"/>
      <c r="F85" s="57"/>
      <c r="G85" s="57"/>
    </row>
    <row r="86" spans="1:7" s="36" customFormat="1">
      <c r="A86" s="37"/>
      <c r="B86" s="56"/>
      <c r="C86" s="56"/>
      <c r="D86" s="56"/>
      <c r="E86" s="56"/>
      <c r="F86" s="57"/>
      <c r="G86" s="57"/>
    </row>
    <row r="87" spans="1:7" s="36" customFormat="1">
      <c r="A87" s="37"/>
      <c r="B87" s="56"/>
      <c r="C87" s="56"/>
      <c r="D87" s="56"/>
      <c r="E87" s="56"/>
      <c r="F87" s="57"/>
      <c r="G87" s="57"/>
    </row>
    <row r="88" spans="1:7" s="36" customFormat="1">
      <c r="A88" s="37"/>
      <c r="B88" s="56"/>
      <c r="C88" s="56"/>
      <c r="D88" s="56"/>
      <c r="E88" s="56"/>
      <c r="F88" s="57"/>
      <c r="G88" s="57"/>
    </row>
    <row r="89" spans="1:7" s="36" customFormat="1">
      <c r="A89" s="37"/>
      <c r="B89" s="56"/>
      <c r="C89" s="56"/>
      <c r="D89" s="56"/>
      <c r="E89" s="56"/>
      <c r="F89" s="57"/>
      <c r="G89" s="57"/>
    </row>
    <row r="90" spans="1:7" s="36" customFormat="1">
      <c r="A90" s="37"/>
      <c r="B90" s="56"/>
      <c r="C90" s="56"/>
      <c r="D90" s="56"/>
      <c r="E90" s="56"/>
      <c r="F90" s="57"/>
      <c r="G90" s="57"/>
    </row>
    <row r="91" spans="1:7" s="36" customFormat="1">
      <c r="A91" s="37"/>
      <c r="B91" s="56"/>
      <c r="C91" s="56"/>
      <c r="D91" s="56"/>
      <c r="E91" s="56"/>
      <c r="F91" s="57"/>
      <c r="G91" s="57"/>
    </row>
    <row r="92" spans="1:7" s="36" customFormat="1">
      <c r="A92" s="37"/>
      <c r="B92" s="56"/>
      <c r="C92" s="56"/>
      <c r="D92" s="56"/>
      <c r="E92" s="56"/>
      <c r="F92" s="57"/>
      <c r="G92" s="57"/>
    </row>
    <row r="93" spans="1:7" s="36" customFormat="1">
      <c r="A93" s="37"/>
      <c r="B93" s="56"/>
      <c r="C93" s="56"/>
      <c r="D93" s="56"/>
      <c r="E93" s="56"/>
      <c r="F93" s="57"/>
      <c r="G93" s="57"/>
    </row>
    <row r="94" spans="1:7" s="36" customFormat="1">
      <c r="A94" s="37"/>
      <c r="B94" s="56"/>
      <c r="C94" s="56"/>
      <c r="D94" s="56"/>
      <c r="E94" s="56"/>
      <c r="F94" s="57"/>
      <c r="G94" s="57"/>
    </row>
    <row r="95" spans="1:7" s="36" customFormat="1">
      <c r="A95" s="37"/>
      <c r="B95" s="56"/>
      <c r="C95" s="56"/>
      <c r="D95" s="56"/>
      <c r="E95" s="56"/>
      <c r="F95" s="57"/>
      <c r="G95" s="57"/>
    </row>
    <row r="96" spans="1:7" s="36" customFormat="1">
      <c r="A96" s="37"/>
      <c r="B96" s="56"/>
      <c r="C96" s="56"/>
      <c r="D96" s="56"/>
      <c r="E96" s="56"/>
      <c r="F96" s="57"/>
      <c r="G96" s="57"/>
    </row>
    <row r="97" spans="1:7" s="36" customFormat="1">
      <c r="A97" s="37"/>
      <c r="B97" s="56"/>
      <c r="C97" s="56"/>
      <c r="D97" s="56"/>
      <c r="E97" s="56"/>
      <c r="F97" s="57"/>
      <c r="G97" s="57"/>
    </row>
    <row r="98" spans="1:7" s="36" customFormat="1">
      <c r="A98" s="37"/>
      <c r="B98" s="56"/>
      <c r="C98" s="56"/>
      <c r="D98" s="56"/>
      <c r="E98" s="56"/>
      <c r="F98" s="57"/>
      <c r="G98" s="57"/>
    </row>
  </sheetData>
  <mergeCells count="11">
    <mergeCell ref="A5:G5"/>
    <mergeCell ref="A6:G6"/>
    <mergeCell ref="A7:G7"/>
    <mergeCell ref="A8:G8"/>
    <mergeCell ref="A9:G9"/>
    <mergeCell ref="A42:F42"/>
    <mergeCell ref="A50:F50"/>
    <mergeCell ref="A60:F60"/>
    <mergeCell ref="A61:F61"/>
    <mergeCell ref="A30:F30"/>
    <mergeCell ref="A22:F22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>
    <oddFooter>&amp;C
&amp;R&amp;P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G82"/>
  <sheetViews>
    <sheetView view="pageBreakPreview" zoomScale="70" zoomScaleNormal="100" zoomScaleSheetLayoutView="70" workbookViewId="0">
      <pane xSplit="7" ySplit="10" topLeftCell="H11" activePane="bottomRight" state="frozen"/>
      <selection activeCell="F1" sqref="F1:F4"/>
      <selection pane="topRight" activeCell="F1" sqref="F1:F4"/>
      <selection pane="bottomLeft" activeCell="F1" sqref="F1:F4"/>
      <selection pane="bottomRight" activeCell="F20" sqref="F15:F20"/>
    </sheetView>
  </sheetViews>
  <sheetFormatPr defaultColWidth="9.21875" defaultRowHeight="13.2"/>
  <cols>
    <col min="1" max="1" width="6.77734375" style="4" customWidth="1"/>
    <col min="2" max="2" width="12.77734375" style="4" customWidth="1"/>
    <col min="3" max="3" width="70.77734375" style="5" customWidth="1"/>
    <col min="4" max="4" width="10.77734375" style="6" customWidth="1"/>
    <col min="5" max="5" width="10.77734375" style="7" customWidth="1"/>
    <col min="6" max="6" width="10.77734375" style="25" customWidth="1"/>
    <col min="7" max="7" width="12.77734375" style="25" customWidth="1"/>
    <col min="8" max="16384" width="9.21875" style="38"/>
  </cols>
  <sheetData>
    <row r="1" spans="1:7" ht="13.8">
      <c r="F1" s="76"/>
      <c r="G1" s="77"/>
    </row>
    <row r="2" spans="1:7" ht="13.8">
      <c r="F2" s="78"/>
      <c r="G2" s="79"/>
    </row>
    <row r="3" spans="1:7" ht="13.8">
      <c r="F3" s="80"/>
      <c r="G3" s="77"/>
    </row>
    <row r="4" spans="1:7" ht="13.8">
      <c r="F4" s="80"/>
      <c r="G4" s="81"/>
    </row>
    <row r="5" spans="1:7" ht="7.5" customHeight="1">
      <c r="A5" s="88"/>
      <c r="B5" s="88"/>
      <c r="C5" s="88"/>
      <c r="D5" s="88"/>
      <c r="E5" s="88"/>
      <c r="F5" s="88"/>
      <c r="G5" s="88"/>
    </row>
    <row r="6" spans="1:7" ht="23.25" customHeight="1">
      <c r="A6" s="91" t="s">
        <v>9</v>
      </c>
      <c r="B6" s="92"/>
      <c r="C6" s="92"/>
      <c r="D6" s="92"/>
      <c r="E6" s="92"/>
      <c r="F6" s="92"/>
      <c r="G6" s="92"/>
    </row>
    <row r="7" spans="1:7" ht="30.75" customHeight="1">
      <c r="A7" s="93" t="s">
        <v>8</v>
      </c>
      <c r="B7" s="93"/>
      <c r="C7" s="93"/>
      <c r="D7" s="93"/>
      <c r="E7" s="93"/>
      <c r="F7" s="93"/>
      <c r="G7" s="93"/>
    </row>
    <row r="8" spans="1:7" ht="17.25" customHeight="1">
      <c r="A8" s="94" t="s">
        <v>10</v>
      </c>
      <c r="B8" s="94"/>
      <c r="C8" s="94"/>
      <c r="D8" s="94"/>
      <c r="E8" s="94"/>
      <c r="F8" s="94"/>
      <c r="G8" s="94"/>
    </row>
    <row r="9" spans="1:7" s="36" customFormat="1" ht="97.5" customHeight="1">
      <c r="A9" s="89" t="s">
        <v>12</v>
      </c>
      <c r="B9" s="90"/>
      <c r="C9" s="90"/>
      <c r="D9" s="90"/>
      <c r="E9" s="90"/>
      <c r="F9" s="90"/>
      <c r="G9" s="90"/>
    </row>
    <row r="10" spans="1:7" ht="26.4" customHeight="1">
      <c r="A10" s="1" t="s">
        <v>0</v>
      </c>
      <c r="B10" s="2" t="s">
        <v>2</v>
      </c>
      <c r="C10" s="3" t="s">
        <v>3</v>
      </c>
      <c r="D10" s="9" t="s">
        <v>4</v>
      </c>
      <c r="E10" s="3" t="s">
        <v>1</v>
      </c>
      <c r="F10" s="3" t="s">
        <v>5</v>
      </c>
      <c r="G10" s="29" t="s">
        <v>6</v>
      </c>
    </row>
    <row r="11" spans="1:7" s="39" customFormat="1">
      <c r="A11" s="14">
        <v>1</v>
      </c>
      <c r="B11" s="15">
        <v>2</v>
      </c>
      <c r="C11" s="17">
        <v>3</v>
      </c>
      <c r="D11" s="17">
        <v>4</v>
      </c>
      <c r="E11" s="17">
        <v>5</v>
      </c>
      <c r="F11" s="17">
        <v>6</v>
      </c>
      <c r="G11" s="30">
        <v>7</v>
      </c>
    </row>
    <row r="12" spans="1:7">
      <c r="A12" s="10"/>
      <c r="B12" s="40"/>
      <c r="C12" s="41" t="s">
        <v>52</v>
      </c>
      <c r="D12" s="18"/>
      <c r="E12" s="18"/>
      <c r="F12" s="24"/>
      <c r="G12" s="33"/>
    </row>
    <row r="13" spans="1:7" s="5" customFormat="1">
      <c r="A13" s="42">
        <v>1</v>
      </c>
      <c r="B13" s="42" t="s">
        <v>54</v>
      </c>
      <c r="C13" s="43" t="s">
        <v>55</v>
      </c>
      <c r="D13" s="44"/>
      <c r="E13" s="44"/>
      <c r="F13" s="45"/>
      <c r="G13" s="46"/>
    </row>
    <row r="14" spans="1:7">
      <c r="A14" s="47"/>
      <c r="B14" s="47" t="s">
        <v>56</v>
      </c>
      <c r="C14" s="48" t="s">
        <v>57</v>
      </c>
      <c r="D14" s="49"/>
      <c r="E14" s="49"/>
      <c r="F14" s="50"/>
      <c r="G14" s="55"/>
    </row>
    <row r="15" spans="1:7" ht="15.6">
      <c r="A15" s="47">
        <v>1.2</v>
      </c>
      <c r="B15" s="47"/>
      <c r="C15" s="13" t="s">
        <v>58</v>
      </c>
      <c r="D15" s="47" t="s">
        <v>357</v>
      </c>
      <c r="E15" s="52">
        <v>314</v>
      </c>
      <c r="F15" s="53"/>
      <c r="G15" s="54">
        <f t="shared" ref="G15:G16" si="0">ROUND(E15*F15,2)</f>
        <v>0</v>
      </c>
    </row>
    <row r="16" spans="1:7" ht="15.6">
      <c r="A16" s="47">
        <v>1.3</v>
      </c>
      <c r="B16" s="47"/>
      <c r="C16" s="13" t="s">
        <v>59</v>
      </c>
      <c r="D16" s="47" t="s">
        <v>357</v>
      </c>
      <c r="E16" s="52">
        <v>1088</v>
      </c>
      <c r="F16" s="53"/>
      <c r="G16" s="54">
        <f t="shared" si="0"/>
        <v>0</v>
      </c>
    </row>
    <row r="17" spans="1:7">
      <c r="A17" s="47"/>
      <c r="B17" s="47" t="s">
        <v>60</v>
      </c>
      <c r="C17" s="48" t="s">
        <v>61</v>
      </c>
      <c r="D17" s="49"/>
      <c r="E17" s="49"/>
      <c r="F17" s="50"/>
      <c r="G17" s="55"/>
    </row>
    <row r="18" spans="1:7" ht="26.4">
      <c r="A18" s="47">
        <v>1.4</v>
      </c>
      <c r="B18" s="47"/>
      <c r="C18" s="13" t="s">
        <v>62</v>
      </c>
      <c r="D18" s="47" t="s">
        <v>358</v>
      </c>
      <c r="E18" s="52">
        <v>223</v>
      </c>
      <c r="F18" s="53"/>
      <c r="G18" s="54">
        <f t="shared" ref="G18:G20" si="1">ROUND(E18*F18,2)</f>
        <v>0</v>
      </c>
    </row>
    <row r="19" spans="1:7">
      <c r="A19" s="47">
        <v>1.5</v>
      </c>
      <c r="B19" s="47"/>
      <c r="C19" s="13" t="s">
        <v>168</v>
      </c>
      <c r="D19" s="47" t="s">
        <v>80</v>
      </c>
      <c r="E19" s="52">
        <v>31</v>
      </c>
      <c r="F19" s="53"/>
      <c r="G19" s="54">
        <f t="shared" si="1"/>
        <v>0</v>
      </c>
    </row>
    <row r="20" spans="1:7" ht="26.4">
      <c r="A20" s="47">
        <v>1.6</v>
      </c>
      <c r="B20" s="47"/>
      <c r="C20" s="13" t="s">
        <v>125</v>
      </c>
      <c r="D20" s="47" t="s">
        <v>80</v>
      </c>
      <c r="E20" s="52">
        <v>22</v>
      </c>
      <c r="F20" s="53"/>
      <c r="G20" s="54">
        <f t="shared" si="1"/>
        <v>0</v>
      </c>
    </row>
    <row r="21" spans="1:7">
      <c r="A21" s="105" t="s">
        <v>63</v>
      </c>
      <c r="B21" s="105"/>
      <c r="C21" s="105"/>
      <c r="D21" s="105"/>
      <c r="E21" s="105"/>
      <c r="F21" s="105"/>
      <c r="G21" s="54">
        <f>SUM(G14:G20)</f>
        <v>0</v>
      </c>
    </row>
    <row r="22" spans="1:7">
      <c r="A22" s="42">
        <v>2</v>
      </c>
      <c r="B22" s="42" t="s">
        <v>64</v>
      </c>
      <c r="C22" s="43" t="s">
        <v>65</v>
      </c>
      <c r="D22" s="44"/>
      <c r="E22" s="44"/>
      <c r="F22" s="45"/>
      <c r="G22" s="46"/>
    </row>
    <row r="23" spans="1:7">
      <c r="A23" s="47"/>
      <c r="B23" s="47" t="s">
        <v>66</v>
      </c>
      <c r="C23" s="48" t="s">
        <v>67</v>
      </c>
      <c r="D23" s="49"/>
      <c r="E23" s="49"/>
      <c r="F23" s="50"/>
      <c r="G23" s="51"/>
    </row>
    <row r="24" spans="1:7" ht="15.6">
      <c r="A24" s="47">
        <v>2.1</v>
      </c>
      <c r="B24" s="47"/>
      <c r="C24" s="13" t="s">
        <v>68</v>
      </c>
      <c r="D24" s="47" t="s">
        <v>357</v>
      </c>
      <c r="E24" s="52">
        <v>356</v>
      </c>
      <c r="F24" s="53"/>
      <c r="G24" s="54">
        <f t="shared" ref="G24:G25" si="2">ROUND(E24*F24,2)</f>
        <v>0</v>
      </c>
    </row>
    <row r="25" spans="1:7" ht="26.4">
      <c r="A25" s="47">
        <v>2.2000000000000002</v>
      </c>
      <c r="B25" s="47"/>
      <c r="C25" s="13" t="s">
        <v>70</v>
      </c>
      <c r="D25" s="47" t="s">
        <v>357</v>
      </c>
      <c r="E25" s="52">
        <v>18</v>
      </c>
      <c r="F25" s="53"/>
      <c r="G25" s="54">
        <f t="shared" si="2"/>
        <v>0</v>
      </c>
    </row>
    <row r="26" spans="1:7">
      <c r="A26" s="47"/>
      <c r="B26" s="47" t="s">
        <v>71</v>
      </c>
      <c r="C26" s="48" t="s">
        <v>72</v>
      </c>
      <c r="D26" s="49"/>
      <c r="E26" s="49"/>
      <c r="F26" s="50"/>
      <c r="G26" s="55"/>
    </row>
    <row r="27" spans="1:7" ht="15.6">
      <c r="A27" s="47">
        <v>2.2999999999999998</v>
      </c>
      <c r="B27" s="47"/>
      <c r="C27" s="13" t="s">
        <v>73</v>
      </c>
      <c r="D27" s="47" t="s">
        <v>357</v>
      </c>
      <c r="E27" s="52">
        <v>356</v>
      </c>
      <c r="F27" s="53"/>
      <c r="G27" s="54">
        <f t="shared" ref="G27" si="3">ROUND(E27*F27,2)</f>
        <v>0</v>
      </c>
    </row>
    <row r="28" spans="1:7">
      <c r="A28" s="47"/>
      <c r="B28" s="47" t="s">
        <v>128</v>
      </c>
      <c r="C28" s="48" t="s">
        <v>129</v>
      </c>
      <c r="D28" s="49"/>
      <c r="E28" s="49"/>
      <c r="F28" s="50"/>
      <c r="G28" s="55"/>
    </row>
    <row r="29" spans="1:7" ht="15.6">
      <c r="A29" s="47">
        <v>2.4</v>
      </c>
      <c r="B29" s="47"/>
      <c r="C29" s="13" t="s">
        <v>129</v>
      </c>
      <c r="D29" s="47" t="s">
        <v>357</v>
      </c>
      <c r="E29" s="52">
        <v>1510</v>
      </c>
      <c r="F29" s="53"/>
      <c r="G29" s="54">
        <f t="shared" ref="G29" si="4">ROUND(E29*F29,2)</f>
        <v>0</v>
      </c>
    </row>
    <row r="30" spans="1:7">
      <c r="A30" s="105" t="s">
        <v>74</v>
      </c>
      <c r="B30" s="105"/>
      <c r="C30" s="105"/>
      <c r="D30" s="105"/>
      <c r="E30" s="105"/>
      <c r="F30" s="105"/>
      <c r="G30" s="54">
        <f>SUM(G24:G29)</f>
        <v>0</v>
      </c>
    </row>
    <row r="31" spans="1:7">
      <c r="A31" s="42">
        <v>3</v>
      </c>
      <c r="B31" s="42" t="s">
        <v>84</v>
      </c>
      <c r="C31" s="43" t="s">
        <v>85</v>
      </c>
      <c r="D31" s="44"/>
      <c r="E31" s="44"/>
      <c r="F31" s="45"/>
      <c r="G31" s="46"/>
    </row>
    <row r="32" spans="1:7">
      <c r="A32" s="47"/>
      <c r="B32" s="47" t="s">
        <v>86</v>
      </c>
      <c r="C32" s="48" t="s">
        <v>87</v>
      </c>
      <c r="D32" s="49"/>
      <c r="E32" s="49"/>
      <c r="F32" s="50"/>
      <c r="G32" s="51"/>
    </row>
    <row r="33" spans="1:7" ht="15.6">
      <c r="A33" s="47">
        <v>3.1</v>
      </c>
      <c r="B33" s="47"/>
      <c r="C33" s="13" t="s">
        <v>88</v>
      </c>
      <c r="D33" s="47" t="s">
        <v>358</v>
      </c>
      <c r="E33" s="52">
        <v>4408</v>
      </c>
      <c r="F33" s="53"/>
      <c r="G33" s="54">
        <f t="shared" ref="G33" si="5">ROUND(E33*F33,2)</f>
        <v>0</v>
      </c>
    </row>
    <row r="34" spans="1:7">
      <c r="A34" s="47"/>
      <c r="B34" s="47" t="s">
        <v>89</v>
      </c>
      <c r="C34" s="48" t="s">
        <v>90</v>
      </c>
      <c r="D34" s="49"/>
      <c r="E34" s="49"/>
      <c r="F34" s="50"/>
      <c r="G34" s="55"/>
    </row>
    <row r="35" spans="1:7" ht="15.6">
      <c r="A35" s="47">
        <v>3.2</v>
      </c>
      <c r="B35" s="47"/>
      <c r="C35" s="13" t="s">
        <v>91</v>
      </c>
      <c r="D35" s="47" t="s">
        <v>358</v>
      </c>
      <c r="E35" s="52">
        <v>3836</v>
      </c>
      <c r="F35" s="53"/>
      <c r="G35" s="54">
        <f t="shared" ref="G35:G36" si="6">ROUND(E35*F35,2)</f>
        <v>0</v>
      </c>
    </row>
    <row r="36" spans="1:7" ht="15.6">
      <c r="A36" s="47">
        <v>3.3</v>
      </c>
      <c r="B36" s="47"/>
      <c r="C36" s="13" t="s">
        <v>92</v>
      </c>
      <c r="D36" s="47" t="s">
        <v>358</v>
      </c>
      <c r="E36" s="52">
        <v>3436</v>
      </c>
      <c r="F36" s="53"/>
      <c r="G36" s="54">
        <f t="shared" si="6"/>
        <v>0</v>
      </c>
    </row>
    <row r="37" spans="1:7">
      <c r="A37" s="47"/>
      <c r="B37" s="47" t="s">
        <v>93</v>
      </c>
      <c r="C37" s="48" t="s">
        <v>94</v>
      </c>
      <c r="D37" s="49"/>
      <c r="E37" s="49"/>
      <c r="F37" s="50"/>
      <c r="G37" s="55"/>
    </row>
    <row r="38" spans="1:7" ht="24" customHeight="1">
      <c r="A38" s="47">
        <v>3.4</v>
      </c>
      <c r="B38" s="47"/>
      <c r="C38" s="13" t="s">
        <v>95</v>
      </c>
      <c r="D38" s="47" t="s">
        <v>358</v>
      </c>
      <c r="E38" s="52">
        <v>3731</v>
      </c>
      <c r="F38" s="53"/>
      <c r="G38" s="54">
        <f t="shared" ref="G38:G40" si="7">ROUND(E38*F38,2)</f>
        <v>0</v>
      </c>
    </row>
    <row r="39" spans="1:7" ht="27.6" customHeight="1">
      <c r="A39" s="47">
        <v>3.5</v>
      </c>
      <c r="B39" s="47"/>
      <c r="C39" s="13" t="s">
        <v>160</v>
      </c>
      <c r="D39" s="47" t="s">
        <v>358</v>
      </c>
      <c r="E39" s="52">
        <v>76</v>
      </c>
      <c r="F39" s="53"/>
      <c r="G39" s="54">
        <f t="shared" si="7"/>
        <v>0</v>
      </c>
    </row>
    <row r="40" spans="1:7" ht="26.4">
      <c r="A40" s="47">
        <v>3.6</v>
      </c>
      <c r="B40" s="47"/>
      <c r="C40" s="13" t="s">
        <v>161</v>
      </c>
      <c r="D40" s="47" t="s">
        <v>358</v>
      </c>
      <c r="E40" s="52">
        <v>105</v>
      </c>
      <c r="F40" s="53"/>
      <c r="G40" s="54">
        <f t="shared" si="7"/>
        <v>0</v>
      </c>
    </row>
    <row r="41" spans="1:7" ht="26.4">
      <c r="A41" s="47"/>
      <c r="B41" s="47" t="s">
        <v>96</v>
      </c>
      <c r="C41" s="48" t="s">
        <v>97</v>
      </c>
      <c r="D41" s="49"/>
      <c r="E41" s="49"/>
      <c r="F41" s="50"/>
      <c r="G41" s="55"/>
    </row>
    <row r="42" spans="1:7" ht="39.6">
      <c r="A42" s="47">
        <v>3.7</v>
      </c>
      <c r="B42" s="47"/>
      <c r="C42" s="13" t="s">
        <v>98</v>
      </c>
      <c r="D42" s="47" t="s">
        <v>358</v>
      </c>
      <c r="E42" s="52">
        <v>4321</v>
      </c>
      <c r="F42" s="53"/>
      <c r="G42" s="54">
        <f t="shared" ref="G42:G43" si="8">ROUND(E42*F42,2)</f>
        <v>0</v>
      </c>
    </row>
    <row r="43" spans="1:7" ht="39.6">
      <c r="A43" s="47">
        <v>3.8</v>
      </c>
      <c r="B43" s="47"/>
      <c r="C43" s="13" t="s">
        <v>162</v>
      </c>
      <c r="D43" s="47" t="s">
        <v>358</v>
      </c>
      <c r="E43" s="52">
        <v>87</v>
      </c>
      <c r="F43" s="53"/>
      <c r="G43" s="54">
        <f t="shared" si="8"/>
        <v>0</v>
      </c>
    </row>
    <row r="44" spans="1:7">
      <c r="A44" s="105" t="s">
        <v>99</v>
      </c>
      <c r="B44" s="105"/>
      <c r="C44" s="105"/>
      <c r="D44" s="105"/>
      <c r="E44" s="105"/>
      <c r="F44" s="105"/>
      <c r="G44" s="54">
        <f>SUM(G33:G43)</f>
        <v>0</v>
      </c>
    </row>
    <row r="45" spans="1:7">
      <c r="A45" s="42">
        <v>4</v>
      </c>
      <c r="B45" s="42" t="s">
        <v>100</v>
      </c>
      <c r="C45" s="43" t="s">
        <v>101</v>
      </c>
      <c r="D45" s="44"/>
      <c r="E45" s="44"/>
      <c r="F45" s="45"/>
      <c r="G45" s="46"/>
    </row>
    <row r="46" spans="1:7">
      <c r="A46" s="47"/>
      <c r="B46" s="47" t="s">
        <v>102</v>
      </c>
      <c r="C46" s="48" t="s">
        <v>103</v>
      </c>
      <c r="D46" s="49"/>
      <c r="E46" s="49"/>
      <c r="F46" s="50"/>
      <c r="G46" s="51"/>
    </row>
    <row r="47" spans="1:7" ht="15.6">
      <c r="A47" s="47">
        <v>4.0999999999999996</v>
      </c>
      <c r="B47" s="47"/>
      <c r="C47" s="13" t="s">
        <v>163</v>
      </c>
      <c r="D47" s="47" t="s">
        <v>358</v>
      </c>
      <c r="E47" s="52">
        <v>65</v>
      </c>
      <c r="F47" s="53"/>
      <c r="G47" s="54">
        <f t="shared" ref="G47:G49" si="9">ROUND(E47*F47,2)</f>
        <v>0</v>
      </c>
    </row>
    <row r="48" spans="1:7" ht="15.6">
      <c r="A48" s="47">
        <v>4.2</v>
      </c>
      <c r="B48" s="47"/>
      <c r="C48" s="13" t="s">
        <v>104</v>
      </c>
      <c r="D48" s="47" t="s">
        <v>358</v>
      </c>
      <c r="E48" s="52">
        <v>3209</v>
      </c>
      <c r="F48" s="53"/>
      <c r="G48" s="54">
        <f t="shared" si="9"/>
        <v>0</v>
      </c>
    </row>
    <row r="49" spans="1:7" ht="15.6">
      <c r="A49" s="47">
        <v>4.3</v>
      </c>
      <c r="B49" s="47"/>
      <c r="C49" s="13" t="s">
        <v>164</v>
      </c>
      <c r="D49" s="47" t="s">
        <v>358</v>
      </c>
      <c r="E49" s="52">
        <v>102</v>
      </c>
      <c r="F49" s="53"/>
      <c r="G49" s="54">
        <f t="shared" si="9"/>
        <v>0</v>
      </c>
    </row>
    <row r="50" spans="1:7">
      <c r="A50" s="47"/>
      <c r="B50" s="47" t="s">
        <v>105</v>
      </c>
      <c r="C50" s="48" t="s">
        <v>106</v>
      </c>
      <c r="D50" s="49"/>
      <c r="E50" s="49"/>
      <c r="F50" s="50"/>
      <c r="G50" s="55"/>
    </row>
    <row r="51" spans="1:7" ht="15.6">
      <c r="A51" s="47">
        <v>4.4000000000000004</v>
      </c>
      <c r="B51" s="47"/>
      <c r="C51" s="13" t="s">
        <v>107</v>
      </c>
      <c r="D51" s="47" t="s">
        <v>358</v>
      </c>
      <c r="E51" s="52">
        <v>3333</v>
      </c>
      <c r="F51" s="53"/>
      <c r="G51" s="54">
        <f t="shared" ref="G51:G53" si="10">ROUND(E51*F51,2)</f>
        <v>0</v>
      </c>
    </row>
    <row r="52" spans="1:7" ht="15.6">
      <c r="A52" s="47">
        <v>4.5</v>
      </c>
      <c r="B52" s="47"/>
      <c r="C52" s="13" t="s">
        <v>165</v>
      </c>
      <c r="D52" s="47" t="s">
        <v>358</v>
      </c>
      <c r="E52" s="52">
        <v>68</v>
      </c>
      <c r="F52" s="53"/>
      <c r="G52" s="54">
        <f t="shared" si="10"/>
        <v>0</v>
      </c>
    </row>
    <row r="53" spans="1:7" ht="15.6">
      <c r="A53" s="47">
        <v>4.5999999999999996</v>
      </c>
      <c r="B53" s="47"/>
      <c r="C53" s="13" t="s">
        <v>166</v>
      </c>
      <c r="D53" s="47" t="s">
        <v>358</v>
      </c>
      <c r="E53" s="52">
        <v>103</v>
      </c>
      <c r="F53" s="53"/>
      <c r="G53" s="54">
        <f t="shared" si="10"/>
        <v>0</v>
      </c>
    </row>
    <row r="54" spans="1:7">
      <c r="A54" s="105" t="s">
        <v>108</v>
      </c>
      <c r="B54" s="105"/>
      <c r="C54" s="105"/>
      <c r="D54" s="105"/>
      <c r="E54" s="105"/>
      <c r="F54" s="105"/>
      <c r="G54" s="54">
        <f>SUM(G47:G53)</f>
        <v>0</v>
      </c>
    </row>
    <row r="55" spans="1:7">
      <c r="A55" s="42">
        <v>5</v>
      </c>
      <c r="B55" s="42" t="s">
        <v>109</v>
      </c>
      <c r="C55" s="43" t="s">
        <v>110</v>
      </c>
      <c r="D55" s="44"/>
      <c r="E55" s="44"/>
      <c r="F55" s="45"/>
      <c r="G55" s="46"/>
    </row>
    <row r="56" spans="1:7">
      <c r="A56" s="47"/>
      <c r="B56" s="47" t="s">
        <v>111</v>
      </c>
      <c r="C56" s="48" t="s">
        <v>112</v>
      </c>
      <c r="D56" s="49"/>
      <c r="E56" s="49"/>
      <c r="F56" s="50"/>
      <c r="G56" s="51"/>
    </row>
    <row r="57" spans="1:7" ht="15.6">
      <c r="A57" s="47">
        <v>5.0999999999999996</v>
      </c>
      <c r="B57" s="47"/>
      <c r="C57" s="13" t="s">
        <v>113</v>
      </c>
      <c r="D57" s="47" t="s">
        <v>358</v>
      </c>
      <c r="E57" s="52">
        <v>2090</v>
      </c>
      <c r="F57" s="53"/>
      <c r="G57" s="54">
        <f t="shared" ref="G57" si="11">ROUND(E57*F57,2)</f>
        <v>0</v>
      </c>
    </row>
    <row r="58" spans="1:7">
      <c r="A58" s="101" t="s">
        <v>117</v>
      </c>
      <c r="B58" s="102"/>
      <c r="C58" s="102"/>
      <c r="D58" s="102"/>
      <c r="E58" s="102"/>
      <c r="F58" s="103"/>
      <c r="G58" s="54">
        <f>SUM(G57)</f>
        <v>0</v>
      </c>
    </row>
    <row r="59" spans="1:7">
      <c r="A59" s="95" t="s">
        <v>53</v>
      </c>
      <c r="B59" s="96"/>
      <c r="C59" s="96"/>
      <c r="D59" s="96"/>
      <c r="E59" s="96"/>
      <c r="F59" s="104"/>
      <c r="G59" s="54">
        <f>G21+G30+G44+G54+G58</f>
        <v>0</v>
      </c>
    </row>
    <row r="60" spans="1:7" s="36" customFormat="1">
      <c r="A60" s="37"/>
      <c r="B60" s="56"/>
      <c r="C60" s="56"/>
      <c r="D60" s="37"/>
      <c r="E60" s="37"/>
      <c r="F60" s="57"/>
      <c r="G60" s="57"/>
    </row>
    <row r="61" spans="1:7" s="36" customFormat="1">
      <c r="A61" s="37"/>
      <c r="B61" s="56"/>
      <c r="C61" s="56"/>
      <c r="D61" s="37"/>
      <c r="E61" s="37"/>
      <c r="F61" s="57"/>
      <c r="G61" s="57"/>
    </row>
    <row r="62" spans="1:7" s="36" customFormat="1">
      <c r="A62" s="37"/>
      <c r="B62" s="56"/>
      <c r="C62" s="56"/>
      <c r="D62" s="37"/>
      <c r="E62" s="37"/>
      <c r="F62" s="57"/>
      <c r="G62" s="57"/>
    </row>
    <row r="63" spans="1:7" s="36" customFormat="1">
      <c r="A63" s="37"/>
      <c r="B63" s="56"/>
      <c r="C63" s="56"/>
      <c r="D63" s="37"/>
      <c r="E63" s="37"/>
      <c r="F63" s="57"/>
      <c r="G63" s="57"/>
    </row>
    <row r="64" spans="1:7" s="36" customFormat="1">
      <c r="A64" s="37"/>
      <c r="B64" s="56"/>
      <c r="C64" s="56"/>
      <c r="D64" s="37"/>
      <c r="E64" s="37"/>
      <c r="F64" s="57"/>
      <c r="G64" s="57"/>
    </row>
    <row r="65" spans="1:7" s="36" customFormat="1">
      <c r="A65" s="37"/>
      <c r="B65" s="56"/>
      <c r="C65" s="56"/>
      <c r="D65" s="37"/>
      <c r="E65" s="37"/>
      <c r="F65" s="57"/>
      <c r="G65" s="57"/>
    </row>
    <row r="66" spans="1:7" s="36" customFormat="1" ht="43.5" customHeight="1">
      <c r="A66" s="37"/>
      <c r="B66" s="56"/>
      <c r="C66" s="56"/>
      <c r="D66" s="56"/>
      <c r="E66" s="56"/>
      <c r="F66" s="57"/>
      <c r="G66" s="57"/>
    </row>
    <row r="67" spans="1:7" s="36" customFormat="1">
      <c r="A67" s="37"/>
      <c r="B67" s="56"/>
      <c r="C67" s="56"/>
      <c r="D67" s="56"/>
      <c r="E67" s="56"/>
      <c r="F67" s="57"/>
      <c r="G67" s="57"/>
    </row>
    <row r="68" spans="1:7" s="36" customFormat="1">
      <c r="A68" s="37"/>
      <c r="B68" s="56"/>
      <c r="C68" s="56"/>
      <c r="D68" s="56"/>
      <c r="E68" s="56"/>
      <c r="F68" s="57"/>
      <c r="G68" s="57"/>
    </row>
    <row r="69" spans="1:7" s="36" customFormat="1">
      <c r="A69" s="37"/>
      <c r="B69" s="56"/>
      <c r="C69" s="56"/>
      <c r="D69" s="56"/>
      <c r="E69" s="56"/>
      <c r="F69" s="57"/>
      <c r="G69" s="57"/>
    </row>
    <row r="70" spans="1:7" s="36" customFormat="1">
      <c r="A70" s="37"/>
      <c r="B70" s="56"/>
      <c r="C70" s="56"/>
      <c r="D70" s="56"/>
      <c r="E70" s="56"/>
      <c r="F70" s="57"/>
      <c r="G70" s="57"/>
    </row>
    <row r="71" spans="1:7" s="36" customFormat="1">
      <c r="A71" s="37"/>
      <c r="B71" s="56"/>
      <c r="C71" s="56"/>
      <c r="D71" s="56"/>
      <c r="E71" s="56"/>
      <c r="F71" s="57"/>
      <c r="G71" s="57"/>
    </row>
    <row r="72" spans="1:7" s="36" customFormat="1">
      <c r="A72" s="37"/>
      <c r="B72" s="56"/>
      <c r="C72" s="56"/>
      <c r="D72" s="56"/>
      <c r="E72" s="56"/>
      <c r="F72" s="57"/>
      <c r="G72" s="57"/>
    </row>
    <row r="73" spans="1:7" s="36" customFormat="1">
      <c r="A73" s="37"/>
      <c r="B73" s="56"/>
      <c r="C73" s="56"/>
      <c r="D73" s="56"/>
      <c r="E73" s="56"/>
      <c r="F73" s="57"/>
      <c r="G73" s="57"/>
    </row>
    <row r="74" spans="1:7" s="36" customFormat="1">
      <c r="A74" s="37"/>
      <c r="B74" s="56"/>
      <c r="C74" s="56"/>
      <c r="D74" s="56"/>
      <c r="E74" s="56"/>
      <c r="F74" s="57"/>
      <c r="G74" s="57"/>
    </row>
    <row r="75" spans="1:7" s="36" customFormat="1">
      <c r="A75" s="37"/>
      <c r="B75" s="56"/>
      <c r="C75" s="56"/>
      <c r="D75" s="56"/>
      <c r="E75" s="56"/>
      <c r="F75" s="57"/>
      <c r="G75" s="57"/>
    </row>
    <row r="76" spans="1:7" s="36" customFormat="1">
      <c r="A76" s="37"/>
      <c r="B76" s="56"/>
      <c r="C76" s="56"/>
      <c r="D76" s="56"/>
      <c r="E76" s="56"/>
      <c r="F76" s="57"/>
      <c r="G76" s="57"/>
    </row>
    <row r="77" spans="1:7" s="36" customFormat="1">
      <c r="A77" s="37"/>
      <c r="B77" s="56"/>
      <c r="C77" s="56"/>
      <c r="D77" s="56"/>
      <c r="E77" s="56"/>
      <c r="F77" s="57"/>
      <c r="G77" s="57"/>
    </row>
    <row r="78" spans="1:7" s="36" customFormat="1">
      <c r="A78" s="37"/>
      <c r="B78" s="56"/>
      <c r="C78" s="56"/>
      <c r="D78" s="56"/>
      <c r="E78" s="56"/>
      <c r="F78" s="57"/>
      <c r="G78" s="57"/>
    </row>
    <row r="79" spans="1:7" s="36" customFormat="1">
      <c r="A79" s="37"/>
      <c r="B79" s="56"/>
      <c r="C79" s="56"/>
      <c r="D79" s="56"/>
      <c r="E79" s="56"/>
      <c r="F79" s="57"/>
      <c r="G79" s="57"/>
    </row>
    <row r="80" spans="1:7" s="36" customFormat="1">
      <c r="A80" s="37"/>
      <c r="B80" s="56"/>
      <c r="C80" s="56"/>
      <c r="D80" s="56"/>
      <c r="E80" s="56"/>
      <c r="F80" s="57"/>
      <c r="G80" s="57"/>
    </row>
    <row r="81" spans="1:7" s="36" customFormat="1">
      <c r="A81" s="37"/>
      <c r="B81" s="56"/>
      <c r="C81" s="56"/>
      <c r="D81" s="56"/>
      <c r="E81" s="56"/>
      <c r="F81" s="57"/>
      <c r="G81" s="57"/>
    </row>
    <row r="82" spans="1:7" s="36" customFormat="1">
      <c r="A82" s="37"/>
      <c r="B82" s="56"/>
      <c r="C82" s="56"/>
      <c r="D82" s="56"/>
      <c r="E82" s="56"/>
      <c r="F82" s="57"/>
      <c r="G82" s="57"/>
    </row>
  </sheetData>
  <mergeCells count="11">
    <mergeCell ref="A5:G5"/>
    <mergeCell ref="A6:G6"/>
    <mergeCell ref="A7:G7"/>
    <mergeCell ref="A8:G8"/>
    <mergeCell ref="A9:G9"/>
    <mergeCell ref="A59:F59"/>
    <mergeCell ref="A30:F30"/>
    <mergeCell ref="A21:F21"/>
    <mergeCell ref="A44:F44"/>
    <mergeCell ref="A54:F54"/>
    <mergeCell ref="A58:F58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>
    <oddFooter>&amp;C
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85"/>
  <sheetViews>
    <sheetView view="pageBreakPreview" zoomScale="70" zoomScaleNormal="100" zoomScaleSheetLayoutView="70" workbookViewId="0">
      <pane xSplit="7" ySplit="11" topLeftCell="H12" activePane="bottomRight" state="frozen"/>
      <selection activeCell="F1" sqref="F1:F4"/>
      <selection pane="topRight" activeCell="F1" sqref="F1:F4"/>
      <selection pane="bottomLeft" activeCell="F1" sqref="F1:F4"/>
      <selection pane="bottomRight" activeCell="F52" sqref="F52:F55"/>
    </sheetView>
  </sheetViews>
  <sheetFormatPr defaultColWidth="9.21875" defaultRowHeight="13.2"/>
  <cols>
    <col min="1" max="1" width="6.77734375" style="4" customWidth="1"/>
    <col min="2" max="2" width="12.77734375" style="4" customWidth="1"/>
    <col min="3" max="3" width="70.77734375" style="5" customWidth="1"/>
    <col min="4" max="5" width="10.77734375" style="6" customWidth="1"/>
    <col min="6" max="6" width="10.77734375" style="25" customWidth="1"/>
    <col min="7" max="7" width="12.77734375" style="25" customWidth="1"/>
    <col min="8" max="16384" width="9.21875" style="38"/>
  </cols>
  <sheetData>
    <row r="1" spans="1:7" ht="13.8">
      <c r="F1" s="76"/>
      <c r="G1" s="77"/>
    </row>
    <row r="2" spans="1:7" ht="13.8">
      <c r="F2" s="78"/>
      <c r="G2" s="79"/>
    </row>
    <row r="3" spans="1:7" ht="13.8">
      <c r="F3" s="80"/>
      <c r="G3" s="77"/>
    </row>
    <row r="4" spans="1:7" ht="13.8">
      <c r="F4" s="80"/>
      <c r="G4" s="81"/>
    </row>
    <row r="5" spans="1:7" ht="7.5" customHeight="1">
      <c r="A5" s="88"/>
      <c r="B5" s="88"/>
      <c r="C5" s="88"/>
      <c r="D5" s="88"/>
      <c r="E5" s="88"/>
      <c r="F5" s="88"/>
      <c r="G5" s="88"/>
    </row>
    <row r="6" spans="1:7" ht="23.25" customHeight="1">
      <c r="A6" s="91" t="s">
        <v>9</v>
      </c>
      <c r="B6" s="92"/>
      <c r="C6" s="92"/>
      <c r="D6" s="92"/>
      <c r="E6" s="92"/>
      <c r="F6" s="92"/>
      <c r="G6" s="92"/>
    </row>
    <row r="7" spans="1:7" ht="30.75" customHeight="1">
      <c r="A7" s="93" t="s">
        <v>8</v>
      </c>
      <c r="B7" s="93"/>
      <c r="C7" s="93"/>
      <c r="D7" s="93"/>
      <c r="E7" s="93"/>
      <c r="F7" s="93"/>
      <c r="G7" s="93"/>
    </row>
    <row r="8" spans="1:7" ht="17.25" customHeight="1">
      <c r="A8" s="94" t="s">
        <v>10</v>
      </c>
      <c r="B8" s="94"/>
      <c r="C8" s="94"/>
      <c r="D8" s="94"/>
      <c r="E8" s="94"/>
      <c r="F8" s="94"/>
      <c r="G8" s="94"/>
    </row>
    <row r="9" spans="1:7" s="36" customFormat="1" ht="97.5" customHeight="1">
      <c r="A9" s="89" t="s">
        <v>12</v>
      </c>
      <c r="B9" s="90"/>
      <c r="C9" s="90"/>
      <c r="D9" s="90"/>
      <c r="E9" s="90"/>
      <c r="F9" s="90"/>
      <c r="G9" s="90"/>
    </row>
    <row r="10" spans="1:7" ht="26.4">
      <c r="A10" s="1" t="s">
        <v>0</v>
      </c>
      <c r="B10" s="2" t="s">
        <v>2</v>
      </c>
      <c r="C10" s="3" t="s">
        <v>3</v>
      </c>
      <c r="D10" s="9" t="s">
        <v>4</v>
      </c>
      <c r="E10" s="3" t="s">
        <v>1</v>
      </c>
      <c r="F10" s="3" t="s">
        <v>5</v>
      </c>
      <c r="G10" s="29" t="s">
        <v>6</v>
      </c>
    </row>
    <row r="11" spans="1:7" s="39" customFormat="1">
      <c r="A11" s="14">
        <v>1</v>
      </c>
      <c r="B11" s="15">
        <v>2</v>
      </c>
      <c r="C11" s="17">
        <v>3</v>
      </c>
      <c r="D11" s="17">
        <v>4</v>
      </c>
      <c r="E11" s="17">
        <v>5</v>
      </c>
      <c r="F11" s="17">
        <v>6</v>
      </c>
      <c r="G11" s="30">
        <v>7</v>
      </c>
    </row>
    <row r="12" spans="1:7">
      <c r="A12" s="10"/>
      <c r="B12" s="40" t="s">
        <v>7</v>
      </c>
      <c r="C12" s="41" t="s">
        <v>14</v>
      </c>
      <c r="D12" s="18"/>
      <c r="E12" s="24"/>
      <c r="F12" s="24"/>
      <c r="G12" s="33"/>
    </row>
    <row r="13" spans="1:7" s="5" customFormat="1">
      <c r="A13" s="42">
        <v>1</v>
      </c>
      <c r="B13" s="42" t="s">
        <v>54</v>
      </c>
      <c r="C13" s="43" t="s">
        <v>55</v>
      </c>
      <c r="D13" s="44"/>
      <c r="E13" s="44"/>
      <c r="F13" s="45"/>
      <c r="G13" s="46"/>
    </row>
    <row r="14" spans="1:7">
      <c r="A14" s="47"/>
      <c r="B14" s="47" t="s">
        <v>56</v>
      </c>
      <c r="C14" s="48" t="s">
        <v>57</v>
      </c>
      <c r="D14" s="49"/>
      <c r="E14" s="49"/>
      <c r="F14" s="50"/>
      <c r="G14" s="55"/>
    </row>
    <row r="15" spans="1:7" ht="15.6">
      <c r="A15" s="47">
        <v>1.2</v>
      </c>
      <c r="B15" s="47"/>
      <c r="C15" s="13" t="s">
        <v>58</v>
      </c>
      <c r="D15" s="47" t="s">
        <v>357</v>
      </c>
      <c r="E15" s="52">
        <v>479</v>
      </c>
      <c r="F15" s="53"/>
      <c r="G15" s="54">
        <f t="shared" ref="G15:G16" si="0">ROUND(E15*F15,2)</f>
        <v>0</v>
      </c>
    </row>
    <row r="16" spans="1:7" ht="15.6">
      <c r="A16" s="47">
        <v>1.3</v>
      </c>
      <c r="B16" s="47"/>
      <c r="C16" s="13" t="s">
        <v>59</v>
      </c>
      <c r="D16" s="47" t="s">
        <v>357</v>
      </c>
      <c r="E16" s="52">
        <v>261</v>
      </c>
      <c r="F16" s="53"/>
      <c r="G16" s="54">
        <f t="shared" si="0"/>
        <v>0</v>
      </c>
    </row>
    <row r="17" spans="1:7">
      <c r="A17" s="47"/>
      <c r="B17" s="47" t="s">
        <v>60</v>
      </c>
      <c r="C17" s="48" t="s">
        <v>61</v>
      </c>
      <c r="D17" s="49"/>
      <c r="E17" s="49"/>
      <c r="F17" s="50"/>
      <c r="G17" s="55"/>
    </row>
    <row r="18" spans="1:7" ht="15.6">
      <c r="A18" s="47">
        <v>1.4</v>
      </c>
      <c r="B18" s="47"/>
      <c r="C18" s="13" t="s">
        <v>254</v>
      </c>
      <c r="D18" s="47" t="s">
        <v>358</v>
      </c>
      <c r="E18" s="52">
        <v>2161</v>
      </c>
      <c r="F18" s="53"/>
      <c r="G18" s="54">
        <f t="shared" ref="G18" si="1">ROUND(E18*F18,2)</f>
        <v>0</v>
      </c>
    </row>
    <row r="19" spans="1:7" ht="12.75" customHeight="1">
      <c r="A19" s="101" t="s">
        <v>63</v>
      </c>
      <c r="B19" s="102"/>
      <c r="C19" s="102"/>
      <c r="D19" s="102"/>
      <c r="E19" s="102"/>
      <c r="F19" s="103"/>
      <c r="G19" s="54">
        <f>SUM(G14:G18)</f>
        <v>0</v>
      </c>
    </row>
    <row r="20" spans="1:7" ht="12.75" customHeight="1">
      <c r="A20" s="42">
        <v>2</v>
      </c>
      <c r="B20" s="42" t="s">
        <v>64</v>
      </c>
      <c r="C20" s="43" t="s">
        <v>65</v>
      </c>
      <c r="D20" s="44"/>
      <c r="E20" s="44"/>
      <c r="F20" s="45"/>
      <c r="G20" s="46"/>
    </row>
    <row r="21" spans="1:7">
      <c r="A21" s="47"/>
      <c r="B21" s="47" t="s">
        <v>66</v>
      </c>
      <c r="C21" s="48" t="s">
        <v>67</v>
      </c>
      <c r="D21" s="49"/>
      <c r="E21" s="49"/>
      <c r="F21" s="50"/>
      <c r="G21" s="51"/>
    </row>
    <row r="22" spans="1:7" ht="15.6">
      <c r="A22" s="47">
        <v>2.1</v>
      </c>
      <c r="B22" s="47"/>
      <c r="C22" s="13" t="s">
        <v>68</v>
      </c>
      <c r="D22" s="47" t="s">
        <v>357</v>
      </c>
      <c r="E22" s="52">
        <v>699</v>
      </c>
      <c r="F22" s="53"/>
      <c r="G22" s="54">
        <f t="shared" ref="G22:G24" si="2">ROUND(E22*F22,2)</f>
        <v>0</v>
      </c>
    </row>
    <row r="23" spans="1:7" ht="15.6">
      <c r="A23" s="47">
        <v>2.2000000000000002</v>
      </c>
      <c r="B23" s="47"/>
      <c r="C23" s="13" t="s">
        <v>69</v>
      </c>
      <c r="D23" s="47" t="s">
        <v>357</v>
      </c>
      <c r="E23" s="52">
        <v>483</v>
      </c>
      <c r="F23" s="53"/>
      <c r="G23" s="54">
        <f t="shared" si="2"/>
        <v>0</v>
      </c>
    </row>
    <row r="24" spans="1:7" ht="26.4">
      <c r="A24" s="47">
        <v>2.2999999999999998</v>
      </c>
      <c r="B24" s="47"/>
      <c r="C24" s="13" t="s">
        <v>70</v>
      </c>
      <c r="D24" s="47" t="s">
        <v>357</v>
      </c>
      <c r="E24" s="52">
        <v>62</v>
      </c>
      <c r="F24" s="53"/>
      <c r="G24" s="54">
        <f t="shared" si="2"/>
        <v>0</v>
      </c>
    </row>
    <row r="25" spans="1:7">
      <c r="A25" s="47"/>
      <c r="B25" s="47" t="s">
        <v>71</v>
      </c>
      <c r="C25" s="48" t="s">
        <v>72</v>
      </c>
      <c r="D25" s="49"/>
      <c r="E25" s="49"/>
      <c r="F25" s="50"/>
      <c r="G25" s="55"/>
    </row>
    <row r="26" spans="1:7" ht="15.6">
      <c r="A26" s="47">
        <v>2.4</v>
      </c>
      <c r="B26" s="47"/>
      <c r="C26" s="13" t="s">
        <v>73</v>
      </c>
      <c r="D26" s="47" t="s">
        <v>357</v>
      </c>
      <c r="E26" s="52">
        <v>699</v>
      </c>
      <c r="F26" s="53"/>
      <c r="G26" s="54">
        <f t="shared" ref="G26" si="3">ROUND(E26*F26,2)</f>
        <v>0</v>
      </c>
    </row>
    <row r="27" spans="1:7" ht="12.75" customHeight="1">
      <c r="A27" s="101" t="s">
        <v>74</v>
      </c>
      <c r="B27" s="102"/>
      <c r="C27" s="102"/>
      <c r="D27" s="102"/>
      <c r="E27" s="102"/>
      <c r="F27" s="103"/>
      <c r="G27" s="54">
        <f>SUM(G22:G26)</f>
        <v>0</v>
      </c>
    </row>
    <row r="28" spans="1:7">
      <c r="A28" s="42">
        <v>3</v>
      </c>
      <c r="B28" s="42" t="s">
        <v>75</v>
      </c>
      <c r="C28" s="43" t="s">
        <v>76</v>
      </c>
      <c r="D28" s="44"/>
      <c r="E28" s="44"/>
      <c r="F28" s="45"/>
      <c r="G28" s="46"/>
    </row>
    <row r="29" spans="1:7">
      <c r="A29" s="47"/>
      <c r="B29" s="47" t="s">
        <v>77</v>
      </c>
      <c r="C29" s="48" t="s">
        <v>78</v>
      </c>
      <c r="D29" s="49"/>
      <c r="E29" s="49"/>
      <c r="F29" s="50"/>
      <c r="G29" s="51"/>
    </row>
    <row r="30" spans="1:7">
      <c r="A30" s="47">
        <v>3.1</v>
      </c>
      <c r="B30" s="47"/>
      <c r="C30" s="13" t="s">
        <v>119</v>
      </c>
      <c r="D30" s="47" t="s">
        <v>80</v>
      </c>
      <c r="E30" s="52">
        <v>9</v>
      </c>
      <c r="F30" s="53"/>
      <c r="G30" s="54">
        <f t="shared" ref="G30:G31" si="4">ROUND(E30*F30,2)</f>
        <v>0</v>
      </c>
    </row>
    <row r="31" spans="1:7" ht="12.75" customHeight="1">
      <c r="A31" s="47">
        <v>3.2</v>
      </c>
      <c r="B31" s="47"/>
      <c r="C31" s="13" t="s">
        <v>120</v>
      </c>
      <c r="D31" s="47" t="s">
        <v>82</v>
      </c>
      <c r="E31" s="52">
        <v>2</v>
      </c>
      <c r="F31" s="53"/>
      <c r="G31" s="54">
        <f t="shared" si="4"/>
        <v>0</v>
      </c>
    </row>
    <row r="32" spans="1:7" ht="12.75" customHeight="1">
      <c r="A32" s="101" t="s">
        <v>83</v>
      </c>
      <c r="B32" s="102"/>
      <c r="C32" s="102"/>
      <c r="D32" s="102"/>
      <c r="E32" s="102"/>
      <c r="F32" s="103"/>
      <c r="G32" s="54">
        <f>SUM(G30:G31)</f>
        <v>0</v>
      </c>
    </row>
    <row r="33" spans="1:7">
      <c r="A33" s="42">
        <v>4</v>
      </c>
      <c r="B33" s="42" t="s">
        <v>84</v>
      </c>
      <c r="C33" s="43" t="s">
        <v>85</v>
      </c>
      <c r="D33" s="44"/>
      <c r="E33" s="44"/>
      <c r="F33" s="45"/>
      <c r="G33" s="46"/>
    </row>
    <row r="34" spans="1:7">
      <c r="A34" s="47"/>
      <c r="B34" s="47" t="s">
        <v>86</v>
      </c>
      <c r="C34" s="48" t="s">
        <v>87</v>
      </c>
      <c r="D34" s="49"/>
      <c r="E34" s="49"/>
      <c r="F34" s="50"/>
      <c r="G34" s="51"/>
    </row>
    <row r="35" spans="1:7" ht="15.6">
      <c r="A35" s="47">
        <v>4.0999999999999996</v>
      </c>
      <c r="B35" s="47"/>
      <c r="C35" s="13" t="s">
        <v>88</v>
      </c>
      <c r="D35" s="47" t="s">
        <v>358</v>
      </c>
      <c r="E35" s="52">
        <v>2276</v>
      </c>
      <c r="F35" s="53"/>
      <c r="G35" s="54">
        <f t="shared" ref="G35" si="5">ROUND(E35*F35,2)</f>
        <v>0</v>
      </c>
    </row>
    <row r="36" spans="1:7" ht="12.75" customHeight="1">
      <c r="A36" s="47"/>
      <c r="B36" s="47" t="s">
        <v>89</v>
      </c>
      <c r="C36" s="48" t="s">
        <v>90</v>
      </c>
      <c r="D36" s="49"/>
      <c r="E36" s="49"/>
      <c r="F36" s="50"/>
      <c r="G36" s="55"/>
    </row>
    <row r="37" spans="1:7" ht="15.6">
      <c r="A37" s="47">
        <v>4.2</v>
      </c>
      <c r="B37" s="47"/>
      <c r="C37" s="13" t="s">
        <v>91</v>
      </c>
      <c r="D37" s="47" t="s">
        <v>358</v>
      </c>
      <c r="E37" s="52">
        <v>1966</v>
      </c>
      <c r="F37" s="53"/>
      <c r="G37" s="54">
        <f t="shared" ref="G37:G38" si="6">ROUND(E37*F37,2)</f>
        <v>0</v>
      </c>
    </row>
    <row r="38" spans="1:7" ht="15.6">
      <c r="A38" s="47">
        <v>4.3</v>
      </c>
      <c r="B38" s="47"/>
      <c r="C38" s="13" t="s">
        <v>92</v>
      </c>
      <c r="D38" s="47" t="s">
        <v>358</v>
      </c>
      <c r="E38" s="52">
        <v>1692</v>
      </c>
      <c r="F38" s="53"/>
      <c r="G38" s="54">
        <f t="shared" si="6"/>
        <v>0</v>
      </c>
    </row>
    <row r="39" spans="1:7">
      <c r="A39" s="47"/>
      <c r="B39" s="47" t="s">
        <v>93</v>
      </c>
      <c r="C39" s="48" t="s">
        <v>94</v>
      </c>
      <c r="D39" s="49"/>
      <c r="E39" s="49"/>
      <c r="F39" s="50"/>
      <c r="G39" s="55"/>
    </row>
    <row r="40" spans="1:7" ht="23.4" customHeight="1">
      <c r="A40" s="47">
        <v>4.4000000000000004</v>
      </c>
      <c r="B40" s="47"/>
      <c r="C40" s="13" t="s">
        <v>95</v>
      </c>
      <c r="D40" s="47" t="s">
        <v>358</v>
      </c>
      <c r="E40" s="52">
        <v>1966</v>
      </c>
      <c r="F40" s="53"/>
      <c r="G40" s="54">
        <f t="shared" ref="G40" si="7">ROUND(E40*F40,2)</f>
        <v>0</v>
      </c>
    </row>
    <row r="41" spans="1:7">
      <c r="A41" s="47"/>
      <c r="B41" s="47" t="s">
        <v>96</v>
      </c>
      <c r="C41" s="60" t="s">
        <v>97</v>
      </c>
      <c r="D41" s="49"/>
      <c r="E41" s="49"/>
      <c r="F41" s="50"/>
      <c r="G41" s="55"/>
    </row>
    <row r="42" spans="1:7" ht="39.6">
      <c r="A42" s="47">
        <v>4.5</v>
      </c>
      <c r="B42" s="47"/>
      <c r="C42" s="13" t="s">
        <v>98</v>
      </c>
      <c r="D42" s="47" t="s">
        <v>358</v>
      </c>
      <c r="E42" s="52">
        <v>2276</v>
      </c>
      <c r="F42" s="53"/>
      <c r="G42" s="54">
        <f t="shared" ref="G42" si="8">ROUND(E42*F42,2)</f>
        <v>0</v>
      </c>
    </row>
    <row r="43" spans="1:7" ht="12.75" customHeight="1">
      <c r="A43" s="101" t="s">
        <v>99</v>
      </c>
      <c r="B43" s="102"/>
      <c r="C43" s="102"/>
      <c r="D43" s="102"/>
      <c r="E43" s="102"/>
      <c r="F43" s="103"/>
      <c r="G43" s="54">
        <f>SUM(G35:G42)</f>
        <v>0</v>
      </c>
    </row>
    <row r="44" spans="1:7">
      <c r="A44" s="42">
        <v>5</v>
      </c>
      <c r="B44" s="42" t="s">
        <v>100</v>
      </c>
      <c r="C44" s="43" t="s">
        <v>101</v>
      </c>
      <c r="D44" s="44"/>
      <c r="E44" s="44"/>
      <c r="F44" s="45"/>
      <c r="G44" s="46"/>
    </row>
    <row r="45" spans="1:7">
      <c r="A45" s="47"/>
      <c r="B45" s="47" t="s">
        <v>102</v>
      </c>
      <c r="C45" s="48" t="s">
        <v>103</v>
      </c>
      <c r="D45" s="49"/>
      <c r="E45" s="49"/>
      <c r="F45" s="50"/>
      <c r="G45" s="51"/>
    </row>
    <row r="46" spans="1:7" ht="12.75" customHeight="1">
      <c r="A46" s="47">
        <v>5.0999999999999996</v>
      </c>
      <c r="B46" s="47"/>
      <c r="C46" s="13" t="s">
        <v>104</v>
      </c>
      <c r="D46" s="47" t="s">
        <v>358</v>
      </c>
      <c r="E46" s="52">
        <v>1607</v>
      </c>
      <c r="F46" s="53"/>
      <c r="G46" s="54">
        <f t="shared" ref="G46" si="9">ROUND(E46*F46,2)</f>
        <v>0</v>
      </c>
    </row>
    <row r="47" spans="1:7">
      <c r="A47" s="47"/>
      <c r="B47" s="47" t="s">
        <v>105</v>
      </c>
      <c r="C47" s="48" t="s">
        <v>106</v>
      </c>
      <c r="D47" s="49"/>
      <c r="E47" s="49"/>
      <c r="F47" s="50"/>
      <c r="G47" s="55"/>
    </row>
    <row r="48" spans="1:7" ht="15.6">
      <c r="A48" s="47">
        <v>5.2</v>
      </c>
      <c r="B48" s="47"/>
      <c r="C48" s="13" t="s">
        <v>107</v>
      </c>
      <c r="D48" s="47" t="s">
        <v>358</v>
      </c>
      <c r="E48" s="52">
        <v>1692</v>
      </c>
      <c r="F48" s="53"/>
      <c r="G48" s="54">
        <f t="shared" ref="G48" si="10">ROUND(E48*F48,2)</f>
        <v>0</v>
      </c>
    </row>
    <row r="49" spans="1:7" ht="12.75" customHeight="1">
      <c r="A49" s="101" t="s">
        <v>108</v>
      </c>
      <c r="B49" s="102"/>
      <c r="C49" s="102"/>
      <c r="D49" s="102"/>
      <c r="E49" s="102"/>
      <c r="F49" s="103"/>
      <c r="G49" s="54">
        <f>SUM(G46:G48)</f>
        <v>0</v>
      </c>
    </row>
    <row r="50" spans="1:7">
      <c r="A50" s="42">
        <v>6</v>
      </c>
      <c r="B50" s="42" t="s">
        <v>109</v>
      </c>
      <c r="C50" s="43" t="s">
        <v>110</v>
      </c>
      <c r="D50" s="44"/>
      <c r="E50" s="44"/>
      <c r="F50" s="45"/>
      <c r="G50" s="46"/>
    </row>
    <row r="51" spans="1:7">
      <c r="A51" s="47"/>
      <c r="B51" s="47" t="s">
        <v>111</v>
      </c>
      <c r="C51" s="48" t="s">
        <v>112</v>
      </c>
      <c r="D51" s="49"/>
      <c r="E51" s="49"/>
      <c r="F51" s="50"/>
      <c r="G51" s="51"/>
    </row>
    <row r="52" spans="1:7" ht="15.6">
      <c r="A52" s="47">
        <v>6.1</v>
      </c>
      <c r="B52" s="47"/>
      <c r="C52" s="13" t="s">
        <v>113</v>
      </c>
      <c r="D52" s="47" t="s">
        <v>358</v>
      </c>
      <c r="E52" s="52">
        <v>3193</v>
      </c>
      <c r="F52" s="53"/>
      <c r="G52" s="54">
        <f t="shared" ref="G52" si="11">ROUND(E52*F52,2)</f>
        <v>0</v>
      </c>
    </row>
    <row r="53" spans="1:7">
      <c r="A53" s="47"/>
      <c r="B53" s="47" t="s">
        <v>121</v>
      </c>
      <c r="C53" s="48" t="s">
        <v>122</v>
      </c>
      <c r="D53" s="49"/>
      <c r="E53" s="49"/>
      <c r="F53" s="50"/>
      <c r="G53" s="55"/>
    </row>
    <row r="54" spans="1:7">
      <c r="A54" s="47">
        <v>6.2</v>
      </c>
      <c r="B54" s="47"/>
      <c r="C54" s="13" t="s">
        <v>123</v>
      </c>
      <c r="D54" s="47" t="s">
        <v>80</v>
      </c>
      <c r="E54" s="52">
        <v>373</v>
      </c>
      <c r="F54" s="53"/>
      <c r="G54" s="54">
        <f t="shared" ref="G54:G55" si="12">ROUND(E54*F54,2)</f>
        <v>0</v>
      </c>
    </row>
    <row r="55" spans="1:7">
      <c r="A55" s="47">
        <v>6.3</v>
      </c>
      <c r="B55" s="47"/>
      <c r="C55" s="13" t="s">
        <v>124</v>
      </c>
      <c r="D55" s="47" t="s">
        <v>80</v>
      </c>
      <c r="E55" s="52">
        <v>1006</v>
      </c>
      <c r="F55" s="53"/>
      <c r="G55" s="54">
        <f t="shared" si="12"/>
        <v>0</v>
      </c>
    </row>
    <row r="56" spans="1:7" ht="12.75" customHeight="1">
      <c r="A56" s="95" t="s">
        <v>117</v>
      </c>
      <c r="B56" s="96"/>
      <c r="C56" s="96"/>
      <c r="D56" s="96"/>
      <c r="E56" s="96"/>
      <c r="F56" s="97"/>
      <c r="G56" s="54">
        <f>SUM(G52:G55)</f>
        <v>0</v>
      </c>
    </row>
    <row r="57" spans="1:7" ht="12.75" customHeight="1">
      <c r="A57" s="95" t="s">
        <v>15</v>
      </c>
      <c r="B57" s="96"/>
      <c r="C57" s="96"/>
      <c r="D57" s="96"/>
      <c r="E57" s="96"/>
      <c r="F57" s="97"/>
      <c r="G57" s="54">
        <f>G19+G27+G32+G43+G49+G56</f>
        <v>0</v>
      </c>
    </row>
    <row r="58" spans="1:7" s="36" customFormat="1">
      <c r="A58" s="37"/>
      <c r="B58" s="56"/>
      <c r="C58" s="56"/>
      <c r="D58" s="37"/>
      <c r="E58" s="37"/>
      <c r="F58" s="57"/>
      <c r="G58" s="57"/>
    </row>
    <row r="59" spans="1:7" s="36" customFormat="1">
      <c r="A59" s="37"/>
      <c r="B59" s="56"/>
      <c r="C59" s="56"/>
      <c r="D59" s="37"/>
      <c r="E59" s="37"/>
      <c r="F59" s="57"/>
      <c r="G59" s="57"/>
    </row>
    <row r="60" spans="1:7" s="36" customFormat="1">
      <c r="A60" s="37"/>
      <c r="B60" s="56"/>
      <c r="C60" s="56"/>
      <c r="D60" s="37"/>
      <c r="E60" s="37"/>
      <c r="F60" s="57"/>
      <c r="G60" s="57"/>
    </row>
    <row r="61" spans="1:7" s="36" customFormat="1">
      <c r="A61" s="37"/>
      <c r="B61" s="56"/>
      <c r="C61" s="56"/>
      <c r="D61" s="37"/>
      <c r="E61" s="37"/>
      <c r="F61" s="57"/>
      <c r="G61" s="57"/>
    </row>
    <row r="62" spans="1:7" s="36" customFormat="1" ht="12.75" customHeight="1">
      <c r="A62" s="37"/>
      <c r="B62" s="56"/>
      <c r="C62" s="56"/>
      <c r="D62" s="37"/>
      <c r="E62" s="37"/>
      <c r="F62" s="57"/>
      <c r="G62" s="57"/>
    </row>
    <row r="63" spans="1:7" s="36" customFormat="1">
      <c r="A63" s="37"/>
      <c r="B63" s="56"/>
      <c r="C63" s="56"/>
      <c r="D63" s="37"/>
      <c r="E63" s="37"/>
      <c r="F63" s="57"/>
      <c r="G63" s="57"/>
    </row>
    <row r="64" spans="1:7" s="36" customFormat="1">
      <c r="A64" s="37"/>
      <c r="B64" s="56"/>
      <c r="C64" s="56"/>
      <c r="D64" s="37"/>
      <c r="E64" s="37"/>
      <c r="F64" s="57"/>
      <c r="G64" s="57"/>
    </row>
    <row r="65" spans="1:7" s="36" customFormat="1">
      <c r="A65" s="37"/>
      <c r="B65" s="56"/>
      <c r="C65" s="56"/>
      <c r="D65" s="37"/>
      <c r="E65" s="37"/>
      <c r="F65" s="57"/>
      <c r="G65" s="57"/>
    </row>
    <row r="66" spans="1:7" s="36" customFormat="1">
      <c r="A66" s="37"/>
      <c r="B66" s="56"/>
      <c r="C66" s="56"/>
      <c r="D66" s="37"/>
      <c r="E66" s="37"/>
      <c r="F66" s="57"/>
      <c r="G66" s="57"/>
    </row>
    <row r="67" spans="1:7" s="36" customFormat="1">
      <c r="A67" s="37"/>
      <c r="B67" s="56"/>
      <c r="C67" s="56"/>
      <c r="D67" s="37"/>
      <c r="E67" s="37"/>
      <c r="F67" s="57"/>
      <c r="G67" s="57"/>
    </row>
    <row r="68" spans="1:7" s="36" customFormat="1">
      <c r="A68" s="37"/>
      <c r="B68" s="56"/>
      <c r="C68" s="56"/>
      <c r="D68" s="37"/>
      <c r="E68" s="37"/>
      <c r="F68" s="57"/>
      <c r="G68" s="57"/>
    </row>
    <row r="69" spans="1:7" s="36" customFormat="1" ht="43.5" customHeight="1">
      <c r="A69" s="37"/>
      <c r="B69" s="56"/>
      <c r="C69" s="56"/>
      <c r="D69" s="56"/>
      <c r="E69" s="56"/>
      <c r="F69" s="57"/>
      <c r="G69" s="57"/>
    </row>
    <row r="70" spans="1:7" s="36" customFormat="1" ht="12.75" customHeight="1">
      <c r="A70" s="37"/>
      <c r="B70" s="56"/>
      <c r="C70" s="56"/>
      <c r="D70" s="56"/>
      <c r="E70" s="56"/>
      <c r="F70" s="57"/>
      <c r="G70" s="57"/>
    </row>
    <row r="71" spans="1:7" s="36" customFormat="1">
      <c r="A71" s="37"/>
      <c r="B71" s="56"/>
      <c r="C71" s="56"/>
      <c r="D71" s="56"/>
      <c r="E71" s="56"/>
      <c r="F71" s="57"/>
      <c r="G71" s="57"/>
    </row>
    <row r="72" spans="1:7" s="36" customFormat="1">
      <c r="A72" s="37"/>
      <c r="B72" s="56"/>
      <c r="C72" s="56"/>
      <c r="D72" s="56"/>
      <c r="E72" s="56"/>
      <c r="F72" s="57"/>
      <c r="G72" s="57"/>
    </row>
    <row r="73" spans="1:7" s="36" customFormat="1">
      <c r="A73" s="37"/>
      <c r="B73" s="56"/>
      <c r="C73" s="56"/>
      <c r="D73" s="56"/>
      <c r="E73" s="56"/>
      <c r="F73" s="57"/>
      <c r="G73" s="57"/>
    </row>
    <row r="74" spans="1:7" s="36" customFormat="1">
      <c r="A74" s="37"/>
      <c r="B74" s="56"/>
      <c r="C74" s="56"/>
      <c r="D74" s="56"/>
      <c r="E74" s="56"/>
      <c r="F74" s="57"/>
      <c r="G74" s="57"/>
    </row>
    <row r="75" spans="1:7" s="36" customFormat="1">
      <c r="A75" s="37"/>
      <c r="B75" s="56"/>
      <c r="C75" s="56"/>
      <c r="D75" s="56"/>
      <c r="E75" s="56"/>
      <c r="F75" s="57"/>
      <c r="G75" s="57"/>
    </row>
    <row r="76" spans="1:7" s="36" customFormat="1">
      <c r="A76" s="37"/>
      <c r="B76" s="56"/>
      <c r="C76" s="56"/>
      <c r="D76" s="56"/>
      <c r="E76" s="56"/>
      <c r="F76" s="57"/>
      <c r="G76" s="57"/>
    </row>
    <row r="77" spans="1:7" s="36" customFormat="1">
      <c r="A77" s="37"/>
      <c r="B77" s="56"/>
      <c r="C77" s="56"/>
      <c r="D77" s="56"/>
      <c r="E77" s="56"/>
      <c r="F77" s="57"/>
      <c r="G77" s="57"/>
    </row>
    <row r="78" spans="1:7" s="36" customFormat="1">
      <c r="A78" s="37"/>
      <c r="B78" s="56"/>
      <c r="C78" s="56"/>
      <c r="D78" s="56"/>
      <c r="E78" s="56"/>
      <c r="F78" s="57"/>
      <c r="G78" s="57"/>
    </row>
    <row r="79" spans="1:7" s="36" customFormat="1">
      <c r="A79" s="37"/>
      <c r="B79" s="56"/>
      <c r="C79" s="56"/>
      <c r="D79" s="56"/>
      <c r="E79" s="56"/>
      <c r="F79" s="57"/>
      <c r="G79" s="57"/>
    </row>
    <row r="80" spans="1:7" s="36" customFormat="1">
      <c r="A80" s="37"/>
      <c r="B80" s="56"/>
      <c r="C80" s="56"/>
      <c r="D80" s="56"/>
      <c r="E80" s="56"/>
      <c r="F80" s="57"/>
      <c r="G80" s="57"/>
    </row>
    <row r="81" spans="1:7" s="36" customFormat="1">
      <c r="A81" s="37"/>
      <c r="B81" s="56"/>
      <c r="C81" s="56"/>
      <c r="D81" s="56"/>
      <c r="E81" s="56"/>
      <c r="F81" s="57"/>
      <c r="G81" s="57"/>
    </row>
    <row r="82" spans="1:7" s="36" customFormat="1">
      <c r="A82" s="37"/>
      <c r="B82" s="56"/>
      <c r="C82" s="56"/>
      <c r="D82" s="56"/>
      <c r="E82" s="56"/>
      <c r="F82" s="57"/>
      <c r="G82" s="57"/>
    </row>
    <row r="83" spans="1:7" s="36" customFormat="1">
      <c r="A83" s="37"/>
      <c r="B83" s="56"/>
      <c r="C83" s="56"/>
      <c r="D83" s="56"/>
      <c r="E83" s="56"/>
      <c r="F83" s="57"/>
      <c r="G83" s="57"/>
    </row>
    <row r="84" spans="1:7" s="36" customFormat="1">
      <c r="A84" s="37"/>
      <c r="B84" s="56"/>
      <c r="C84" s="56"/>
      <c r="D84" s="56"/>
      <c r="E84" s="56"/>
      <c r="F84" s="57"/>
      <c r="G84" s="57"/>
    </row>
    <row r="85" spans="1:7" s="36" customFormat="1">
      <c r="A85" s="37"/>
      <c r="B85" s="56"/>
      <c r="C85" s="56"/>
      <c r="D85" s="56"/>
      <c r="E85" s="56"/>
      <c r="F85" s="57"/>
      <c r="G85" s="57"/>
    </row>
  </sheetData>
  <mergeCells count="12">
    <mergeCell ref="A57:F57"/>
    <mergeCell ref="A27:F27"/>
    <mergeCell ref="A19:F19"/>
    <mergeCell ref="A32:F32"/>
    <mergeCell ref="A43:F43"/>
    <mergeCell ref="A49:F49"/>
    <mergeCell ref="A56:F56"/>
    <mergeCell ref="A5:G5"/>
    <mergeCell ref="A6:G6"/>
    <mergeCell ref="A7:G7"/>
    <mergeCell ref="A8:G8"/>
    <mergeCell ref="A9:G9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>
    <oddFooter>&amp;C
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13"/>
  <sheetViews>
    <sheetView view="pageBreakPreview" zoomScale="80" zoomScaleNormal="100" zoomScaleSheetLayoutView="80" workbookViewId="0">
      <pane xSplit="7" ySplit="10" topLeftCell="H11" activePane="bottomRight" state="frozen"/>
      <selection activeCell="F1" sqref="F1:F4"/>
      <selection pane="topRight" activeCell="F1" sqref="F1:F4"/>
      <selection pane="bottomLeft" activeCell="F1" sqref="F1:F4"/>
      <selection pane="bottomRight" activeCell="F23" sqref="F23"/>
    </sheetView>
  </sheetViews>
  <sheetFormatPr defaultColWidth="9.21875" defaultRowHeight="13.2"/>
  <cols>
    <col min="1" max="1" width="6.77734375" style="4" customWidth="1"/>
    <col min="2" max="2" width="12.77734375" style="4" customWidth="1"/>
    <col min="3" max="3" width="70.77734375" style="5" customWidth="1"/>
    <col min="4" max="5" width="10.77734375" style="6" customWidth="1"/>
    <col min="6" max="6" width="10.77734375" style="25" customWidth="1"/>
    <col min="7" max="7" width="12.77734375" style="25" customWidth="1"/>
    <col min="8" max="16384" width="9.21875" style="38"/>
  </cols>
  <sheetData>
    <row r="1" spans="1:7" ht="13.8">
      <c r="F1" s="76"/>
      <c r="G1" s="77"/>
    </row>
    <row r="2" spans="1:7" ht="13.8">
      <c r="F2" s="78"/>
      <c r="G2" s="79"/>
    </row>
    <row r="3" spans="1:7" ht="13.8">
      <c r="F3" s="80"/>
      <c r="G3" s="77"/>
    </row>
    <row r="4" spans="1:7" ht="13.8">
      <c r="F4" s="80"/>
      <c r="G4" s="81"/>
    </row>
    <row r="5" spans="1:7" ht="7.5" customHeight="1">
      <c r="A5" s="88"/>
      <c r="B5" s="88"/>
      <c r="C5" s="88"/>
      <c r="D5" s="88"/>
      <c r="E5" s="88"/>
      <c r="F5" s="88"/>
      <c r="G5" s="88"/>
    </row>
    <row r="6" spans="1:7" ht="23.25" customHeight="1">
      <c r="A6" s="91" t="s">
        <v>9</v>
      </c>
      <c r="B6" s="92"/>
      <c r="C6" s="92"/>
      <c r="D6" s="92"/>
      <c r="E6" s="92"/>
      <c r="F6" s="92"/>
      <c r="G6" s="92"/>
    </row>
    <row r="7" spans="1:7" ht="30.75" customHeight="1">
      <c r="A7" s="93" t="s">
        <v>8</v>
      </c>
      <c r="B7" s="93"/>
      <c r="C7" s="93"/>
      <c r="D7" s="93"/>
      <c r="E7" s="93"/>
      <c r="F7" s="93"/>
      <c r="G7" s="93"/>
    </row>
    <row r="8" spans="1:7" ht="17.25" customHeight="1">
      <c r="A8" s="94" t="s">
        <v>10</v>
      </c>
      <c r="B8" s="94"/>
      <c r="C8" s="94"/>
      <c r="D8" s="94"/>
      <c r="E8" s="94"/>
      <c r="F8" s="94"/>
      <c r="G8" s="94"/>
    </row>
    <row r="9" spans="1:7" s="36" customFormat="1" ht="97.5" customHeight="1">
      <c r="A9" s="89" t="s">
        <v>12</v>
      </c>
      <c r="B9" s="90"/>
      <c r="C9" s="90"/>
      <c r="D9" s="90"/>
      <c r="E9" s="90"/>
      <c r="F9" s="90"/>
      <c r="G9" s="90"/>
    </row>
    <row r="10" spans="1:7" ht="26.4" customHeight="1">
      <c r="A10" s="1" t="s">
        <v>0</v>
      </c>
      <c r="B10" s="2" t="s">
        <v>2</v>
      </c>
      <c r="C10" s="3" t="s">
        <v>3</v>
      </c>
      <c r="D10" s="9" t="s">
        <v>4</v>
      </c>
      <c r="E10" s="3" t="s">
        <v>1</v>
      </c>
      <c r="F10" s="3" t="s">
        <v>5</v>
      </c>
      <c r="G10" s="29" t="s">
        <v>6</v>
      </c>
    </row>
    <row r="11" spans="1:7" s="39" customFormat="1">
      <c r="A11" s="14">
        <v>1</v>
      </c>
      <c r="B11" s="15">
        <v>2</v>
      </c>
      <c r="C11" s="17">
        <v>3</v>
      </c>
      <c r="D11" s="17">
        <v>4</v>
      </c>
      <c r="E11" s="17">
        <v>5</v>
      </c>
      <c r="F11" s="17">
        <v>6</v>
      </c>
      <c r="G11" s="30">
        <v>7</v>
      </c>
    </row>
    <row r="12" spans="1:7">
      <c r="A12" s="10"/>
      <c r="B12" s="40" t="s">
        <v>7</v>
      </c>
      <c r="C12" s="41" t="s">
        <v>16</v>
      </c>
      <c r="D12" s="16"/>
      <c r="E12" s="23"/>
      <c r="F12" s="23"/>
      <c r="G12" s="28"/>
    </row>
    <row r="13" spans="1:7" s="5" customFormat="1">
      <c r="A13" s="42">
        <v>1</v>
      </c>
      <c r="B13" s="42" t="s">
        <v>54</v>
      </c>
      <c r="C13" s="43" t="s">
        <v>55</v>
      </c>
      <c r="D13" s="44"/>
      <c r="E13" s="44"/>
      <c r="F13" s="45"/>
      <c r="G13" s="46"/>
    </row>
    <row r="14" spans="1:7">
      <c r="A14" s="47"/>
      <c r="B14" s="47" t="s">
        <v>56</v>
      </c>
      <c r="C14" s="48" t="s">
        <v>57</v>
      </c>
      <c r="D14" s="49"/>
      <c r="E14" s="49"/>
      <c r="F14" s="50"/>
      <c r="G14" s="55"/>
    </row>
    <row r="15" spans="1:7" ht="15.6">
      <c r="A15" s="47">
        <v>1.2</v>
      </c>
      <c r="B15" s="47"/>
      <c r="C15" s="13" t="s">
        <v>58</v>
      </c>
      <c r="D15" s="47" t="s">
        <v>357</v>
      </c>
      <c r="E15" s="52">
        <v>1746</v>
      </c>
      <c r="F15" s="53"/>
      <c r="G15" s="54">
        <f t="shared" ref="G15:G16" si="0">ROUND(E15*F15,2)</f>
        <v>0</v>
      </c>
    </row>
    <row r="16" spans="1:7" ht="15.6">
      <c r="A16" s="47">
        <v>1.3</v>
      </c>
      <c r="B16" s="47"/>
      <c r="C16" s="13" t="s">
        <v>59</v>
      </c>
      <c r="D16" s="47" t="s">
        <v>357</v>
      </c>
      <c r="E16" s="52">
        <v>4699</v>
      </c>
      <c r="F16" s="53"/>
      <c r="G16" s="54">
        <f t="shared" si="0"/>
        <v>0</v>
      </c>
    </row>
    <row r="17" spans="1:7">
      <c r="A17" s="47"/>
      <c r="B17" s="47" t="s">
        <v>60</v>
      </c>
      <c r="C17" s="48" t="s">
        <v>61</v>
      </c>
      <c r="D17" s="49"/>
      <c r="E17" s="49"/>
      <c r="F17" s="50"/>
      <c r="G17" s="55"/>
    </row>
    <row r="18" spans="1:7" ht="15.6">
      <c r="A18" s="47">
        <v>1.4</v>
      </c>
      <c r="B18" s="47"/>
      <c r="C18" s="13" t="s">
        <v>254</v>
      </c>
      <c r="D18" s="47" t="s">
        <v>358</v>
      </c>
      <c r="E18" s="52">
        <v>901</v>
      </c>
      <c r="F18" s="53"/>
      <c r="G18" s="54">
        <f t="shared" ref="G18:G19" si="1">ROUND(E18*F18,2)</f>
        <v>0</v>
      </c>
    </row>
    <row r="19" spans="1:7" ht="26.4">
      <c r="A19" s="47">
        <v>1.5</v>
      </c>
      <c r="B19" s="47"/>
      <c r="C19" s="13" t="s">
        <v>125</v>
      </c>
      <c r="D19" s="47" t="s">
        <v>80</v>
      </c>
      <c r="E19" s="52">
        <v>8</v>
      </c>
      <c r="F19" s="53"/>
      <c r="G19" s="54">
        <f t="shared" si="1"/>
        <v>0</v>
      </c>
    </row>
    <row r="20" spans="1:7">
      <c r="A20" s="105" t="s">
        <v>63</v>
      </c>
      <c r="B20" s="105"/>
      <c r="C20" s="105"/>
      <c r="D20" s="105"/>
      <c r="E20" s="105"/>
      <c r="F20" s="105"/>
      <c r="G20" s="54">
        <f>SUM(G14:G19)</f>
        <v>0</v>
      </c>
    </row>
    <row r="21" spans="1:7">
      <c r="A21" s="42">
        <v>2</v>
      </c>
      <c r="B21" s="42" t="s">
        <v>64</v>
      </c>
      <c r="C21" s="43" t="s">
        <v>65</v>
      </c>
      <c r="D21" s="44"/>
      <c r="E21" s="44"/>
      <c r="F21" s="45"/>
      <c r="G21" s="46"/>
    </row>
    <row r="22" spans="1:7">
      <c r="A22" s="47"/>
      <c r="B22" s="47" t="s">
        <v>66</v>
      </c>
      <c r="C22" s="48" t="s">
        <v>67</v>
      </c>
      <c r="D22" s="49"/>
      <c r="E22" s="49"/>
      <c r="F22" s="50"/>
      <c r="G22" s="51"/>
    </row>
    <row r="23" spans="1:7" ht="15.6">
      <c r="A23" s="47">
        <v>2.1</v>
      </c>
      <c r="B23" s="47"/>
      <c r="C23" s="13" t="s">
        <v>68</v>
      </c>
      <c r="D23" s="47" t="s">
        <v>357</v>
      </c>
      <c r="E23" s="52">
        <v>535</v>
      </c>
      <c r="F23" s="53"/>
      <c r="G23" s="54">
        <f t="shared" ref="G23:G24" si="2">ROUND(E23*F23,2)</f>
        <v>0</v>
      </c>
    </row>
    <row r="24" spans="1:7" ht="26.4">
      <c r="A24" s="47">
        <v>2.2000000000000002</v>
      </c>
      <c r="B24" s="47"/>
      <c r="C24" s="13" t="s">
        <v>70</v>
      </c>
      <c r="D24" s="47" t="s">
        <v>357</v>
      </c>
      <c r="E24" s="52">
        <v>28</v>
      </c>
      <c r="F24" s="53"/>
      <c r="G24" s="54">
        <f t="shared" si="2"/>
        <v>0</v>
      </c>
    </row>
    <row r="25" spans="1:7">
      <c r="A25" s="47"/>
      <c r="B25" s="47" t="s">
        <v>71</v>
      </c>
      <c r="C25" s="48" t="s">
        <v>72</v>
      </c>
      <c r="D25" s="49"/>
      <c r="E25" s="49"/>
      <c r="F25" s="50"/>
      <c r="G25" s="55"/>
    </row>
    <row r="26" spans="1:7" ht="15.6">
      <c r="A26" s="47">
        <v>2.2999999999999998</v>
      </c>
      <c r="B26" s="47"/>
      <c r="C26" s="13" t="s">
        <v>73</v>
      </c>
      <c r="D26" s="47" t="s">
        <v>357</v>
      </c>
      <c r="E26" s="52">
        <v>535</v>
      </c>
      <c r="F26" s="53"/>
      <c r="G26" s="54">
        <f t="shared" ref="G26:G28" si="3">ROUND(E26*F26,2)</f>
        <v>0</v>
      </c>
    </row>
    <row r="27" spans="1:7" ht="26.4">
      <c r="A27" s="47">
        <v>2.4</v>
      </c>
      <c r="B27" s="47"/>
      <c r="C27" s="13" t="s">
        <v>126</v>
      </c>
      <c r="D27" s="47" t="s">
        <v>357</v>
      </c>
      <c r="E27" s="52">
        <v>6356</v>
      </c>
      <c r="F27" s="53"/>
      <c r="G27" s="54">
        <f t="shared" si="3"/>
        <v>0</v>
      </c>
    </row>
    <row r="28" spans="1:7" ht="30.6" customHeight="1">
      <c r="A28" s="47">
        <v>2.5</v>
      </c>
      <c r="B28" s="47"/>
      <c r="C28" s="13" t="s">
        <v>127</v>
      </c>
      <c r="D28" s="47" t="s">
        <v>357</v>
      </c>
      <c r="E28" s="52">
        <v>1542</v>
      </c>
      <c r="F28" s="53"/>
      <c r="G28" s="54">
        <f t="shared" si="3"/>
        <v>0</v>
      </c>
    </row>
    <row r="29" spans="1:7">
      <c r="A29" s="47"/>
      <c r="B29" s="47" t="s">
        <v>128</v>
      </c>
      <c r="C29" s="48" t="s">
        <v>129</v>
      </c>
      <c r="D29" s="49"/>
      <c r="E29" s="49"/>
      <c r="F29" s="50"/>
      <c r="G29" s="55"/>
    </row>
    <row r="30" spans="1:7" ht="15.6">
      <c r="A30" s="47">
        <v>2.6</v>
      </c>
      <c r="B30" s="47"/>
      <c r="C30" s="13" t="s">
        <v>129</v>
      </c>
      <c r="D30" s="47" t="s">
        <v>357</v>
      </c>
      <c r="E30" s="52">
        <v>6357</v>
      </c>
      <c r="F30" s="53"/>
      <c r="G30" s="54">
        <f t="shared" ref="G30" si="4">ROUND(E30*F30,2)</f>
        <v>0</v>
      </c>
    </row>
    <row r="31" spans="1:7">
      <c r="A31" s="105" t="s">
        <v>74</v>
      </c>
      <c r="B31" s="105"/>
      <c r="C31" s="105"/>
      <c r="D31" s="105"/>
      <c r="E31" s="105"/>
      <c r="F31" s="105"/>
      <c r="G31" s="54">
        <f>SUM(G23:G30)</f>
        <v>0</v>
      </c>
    </row>
    <row r="32" spans="1:7">
      <c r="A32" s="42">
        <v>3</v>
      </c>
      <c r="B32" s="42" t="s">
        <v>75</v>
      </c>
      <c r="C32" s="43" t="s">
        <v>76</v>
      </c>
      <c r="D32" s="44"/>
      <c r="E32" s="44"/>
      <c r="F32" s="45"/>
      <c r="G32" s="46"/>
    </row>
    <row r="33" spans="1:7">
      <c r="A33" s="47"/>
      <c r="B33" s="47" t="s">
        <v>130</v>
      </c>
      <c r="C33" s="48" t="s">
        <v>131</v>
      </c>
      <c r="D33" s="49"/>
      <c r="E33" s="49"/>
      <c r="F33" s="50"/>
      <c r="G33" s="51"/>
    </row>
    <row r="34" spans="1:7">
      <c r="A34" s="47">
        <v>3.1</v>
      </c>
      <c r="B34" s="47"/>
      <c r="C34" s="13" t="s">
        <v>132</v>
      </c>
      <c r="D34" s="47" t="s">
        <v>80</v>
      </c>
      <c r="E34" s="52">
        <v>12</v>
      </c>
      <c r="F34" s="53"/>
      <c r="G34" s="54">
        <f t="shared" ref="G34:G35" si="5">ROUND(E34*F34,2)</f>
        <v>0</v>
      </c>
    </row>
    <row r="35" spans="1:7">
      <c r="A35" s="47">
        <v>3.2</v>
      </c>
      <c r="B35" s="47"/>
      <c r="C35" s="13" t="s">
        <v>133</v>
      </c>
      <c r="D35" s="47" t="s">
        <v>82</v>
      </c>
      <c r="E35" s="52">
        <v>2</v>
      </c>
      <c r="F35" s="53"/>
      <c r="G35" s="54">
        <f t="shared" si="5"/>
        <v>0</v>
      </c>
    </row>
    <row r="36" spans="1:7">
      <c r="A36" s="105" t="s">
        <v>83</v>
      </c>
      <c r="B36" s="105"/>
      <c r="C36" s="105"/>
      <c r="D36" s="105"/>
      <c r="E36" s="105"/>
      <c r="F36" s="105"/>
      <c r="G36" s="54">
        <f>SUM(G34:G35)</f>
        <v>0</v>
      </c>
    </row>
    <row r="37" spans="1:7">
      <c r="A37" s="42">
        <v>4</v>
      </c>
      <c r="B37" s="42" t="s">
        <v>84</v>
      </c>
      <c r="C37" s="43" t="s">
        <v>85</v>
      </c>
      <c r="D37" s="44"/>
      <c r="E37" s="44"/>
      <c r="F37" s="45"/>
      <c r="G37" s="46"/>
    </row>
    <row r="38" spans="1:7">
      <c r="A38" s="47"/>
      <c r="B38" s="47" t="s">
        <v>86</v>
      </c>
      <c r="C38" s="48" t="s">
        <v>87</v>
      </c>
      <c r="D38" s="49"/>
      <c r="E38" s="49"/>
      <c r="F38" s="50"/>
      <c r="G38" s="51"/>
    </row>
    <row r="39" spans="1:7" ht="15.6">
      <c r="A39" s="47">
        <v>4.0999999999999996</v>
      </c>
      <c r="B39" s="47"/>
      <c r="C39" s="13" t="s">
        <v>88</v>
      </c>
      <c r="D39" s="47" t="s">
        <v>358</v>
      </c>
      <c r="E39" s="52">
        <v>17905</v>
      </c>
      <c r="F39" s="53"/>
      <c r="G39" s="54">
        <f t="shared" ref="G39" si="6">ROUND(E39*F39,2)</f>
        <v>0</v>
      </c>
    </row>
    <row r="40" spans="1:7">
      <c r="A40" s="47"/>
      <c r="B40" s="47" t="s">
        <v>93</v>
      </c>
      <c r="C40" s="48" t="s">
        <v>94</v>
      </c>
      <c r="D40" s="49"/>
      <c r="E40" s="49"/>
      <c r="F40" s="50"/>
      <c r="G40" s="55"/>
    </row>
    <row r="41" spans="1:7" ht="23.4" customHeight="1">
      <c r="A41" s="47">
        <v>4.2</v>
      </c>
      <c r="B41" s="47"/>
      <c r="C41" s="13" t="s">
        <v>134</v>
      </c>
      <c r="D41" s="47" t="s">
        <v>358</v>
      </c>
      <c r="E41" s="52">
        <v>14963</v>
      </c>
      <c r="F41" s="53"/>
      <c r="G41" s="54">
        <f t="shared" ref="G41:G42" si="7">ROUND(E41*F41,2)</f>
        <v>0</v>
      </c>
    </row>
    <row r="42" spans="1:7" ht="29.4" customHeight="1">
      <c r="A42" s="47">
        <v>4.3</v>
      </c>
      <c r="B42" s="47"/>
      <c r="C42" s="13" t="s">
        <v>95</v>
      </c>
      <c r="D42" s="47" t="s">
        <v>358</v>
      </c>
      <c r="E42" s="52">
        <v>88</v>
      </c>
      <c r="F42" s="53"/>
      <c r="G42" s="54">
        <f t="shared" si="7"/>
        <v>0</v>
      </c>
    </row>
    <row r="43" spans="1:7">
      <c r="A43" s="47"/>
      <c r="B43" s="47" t="s">
        <v>96</v>
      </c>
      <c r="C43" s="60" t="s">
        <v>97</v>
      </c>
      <c r="D43" s="49"/>
      <c r="E43" s="49"/>
      <c r="F43" s="50"/>
      <c r="G43" s="55"/>
    </row>
    <row r="44" spans="1:7" ht="39.6">
      <c r="A44" s="47">
        <v>4.4000000000000004</v>
      </c>
      <c r="B44" s="47"/>
      <c r="C44" s="13" t="s">
        <v>98</v>
      </c>
      <c r="D44" s="47" t="s">
        <v>358</v>
      </c>
      <c r="E44" s="52">
        <v>101</v>
      </c>
      <c r="F44" s="53"/>
      <c r="G44" s="54">
        <f t="shared" ref="G44:G45" si="8">ROUND(E44*F44,2)</f>
        <v>0</v>
      </c>
    </row>
    <row r="45" spans="1:7" ht="39.6">
      <c r="A45" s="47">
        <v>4.5</v>
      </c>
      <c r="B45" s="47"/>
      <c r="C45" s="13" t="s">
        <v>135</v>
      </c>
      <c r="D45" s="47" t="s">
        <v>358</v>
      </c>
      <c r="E45" s="52">
        <v>17804</v>
      </c>
      <c r="F45" s="53"/>
      <c r="G45" s="54">
        <f t="shared" si="8"/>
        <v>0</v>
      </c>
    </row>
    <row r="46" spans="1:7">
      <c r="A46" s="105" t="s">
        <v>99</v>
      </c>
      <c r="B46" s="105"/>
      <c r="C46" s="105"/>
      <c r="D46" s="105"/>
      <c r="E46" s="105"/>
      <c r="F46" s="105"/>
      <c r="G46" s="54">
        <f>SUM(G39:G45)</f>
        <v>0</v>
      </c>
    </row>
    <row r="47" spans="1:7">
      <c r="A47" s="42">
        <v>5</v>
      </c>
      <c r="B47" s="42" t="s">
        <v>100</v>
      </c>
      <c r="C47" s="43" t="s">
        <v>101</v>
      </c>
      <c r="D47" s="44"/>
      <c r="E47" s="44"/>
      <c r="F47" s="45"/>
      <c r="G47" s="46"/>
    </row>
    <row r="48" spans="1:7">
      <c r="A48" s="47"/>
      <c r="B48" s="47" t="s">
        <v>136</v>
      </c>
      <c r="C48" s="48" t="s">
        <v>137</v>
      </c>
      <c r="D48" s="49"/>
      <c r="E48" s="49"/>
      <c r="F48" s="50"/>
      <c r="G48" s="51"/>
    </row>
    <row r="49" spans="1:7" ht="15.6">
      <c r="A49" s="47">
        <v>5.0999999999999996</v>
      </c>
      <c r="B49" s="47"/>
      <c r="C49" s="13" t="s">
        <v>138</v>
      </c>
      <c r="D49" s="47" t="s">
        <v>358</v>
      </c>
      <c r="E49" s="52">
        <v>13047</v>
      </c>
      <c r="F49" s="53"/>
      <c r="G49" s="54">
        <f t="shared" ref="G49" si="9">ROUND(E49*F49,2)</f>
        <v>0</v>
      </c>
    </row>
    <row r="50" spans="1:7">
      <c r="A50" s="47"/>
      <c r="B50" s="47" t="s">
        <v>102</v>
      </c>
      <c r="C50" s="48" t="s">
        <v>103</v>
      </c>
      <c r="D50" s="49"/>
      <c r="E50" s="49"/>
      <c r="F50" s="50"/>
      <c r="G50" s="55"/>
    </row>
    <row r="51" spans="1:7" ht="15.6">
      <c r="A51" s="47">
        <v>5.2</v>
      </c>
      <c r="B51" s="47"/>
      <c r="C51" s="13" t="s">
        <v>104</v>
      </c>
      <c r="D51" s="47" t="s">
        <v>358</v>
      </c>
      <c r="E51" s="52">
        <v>76</v>
      </c>
      <c r="F51" s="53"/>
      <c r="G51" s="54">
        <f t="shared" ref="G51" si="10">ROUND(E51*F51,2)</f>
        <v>0</v>
      </c>
    </row>
    <row r="52" spans="1:7">
      <c r="A52" s="47"/>
      <c r="B52" s="47" t="s">
        <v>105</v>
      </c>
      <c r="C52" s="48" t="s">
        <v>106</v>
      </c>
      <c r="D52" s="49"/>
      <c r="E52" s="49"/>
      <c r="F52" s="50"/>
      <c r="G52" s="55"/>
    </row>
    <row r="53" spans="1:7" ht="15.6">
      <c r="A53" s="47">
        <v>5.3</v>
      </c>
      <c r="B53" s="47"/>
      <c r="C53" s="13" t="s">
        <v>107</v>
      </c>
      <c r="D53" s="47" t="s">
        <v>358</v>
      </c>
      <c r="E53" s="52">
        <v>79</v>
      </c>
      <c r="F53" s="53"/>
      <c r="G53" s="54">
        <f t="shared" ref="G53" si="11">ROUND(E53*F53,2)</f>
        <v>0</v>
      </c>
    </row>
    <row r="54" spans="1:7">
      <c r="A54" s="47"/>
      <c r="B54" s="47" t="s">
        <v>139</v>
      </c>
      <c r="C54" s="48" t="s">
        <v>140</v>
      </c>
      <c r="D54" s="49"/>
      <c r="E54" s="49"/>
      <c r="F54" s="50"/>
      <c r="G54" s="55"/>
    </row>
    <row r="55" spans="1:7" ht="15.6">
      <c r="A55" s="47">
        <v>5.4</v>
      </c>
      <c r="B55" s="47"/>
      <c r="C55" s="13" t="s">
        <v>140</v>
      </c>
      <c r="D55" s="47" t="s">
        <v>358</v>
      </c>
      <c r="E55" s="52">
        <v>2529</v>
      </c>
      <c r="F55" s="53"/>
      <c r="G55" s="54">
        <f t="shared" ref="G55" si="12">ROUND(E55*F55,2)</f>
        <v>0</v>
      </c>
    </row>
    <row r="56" spans="1:7">
      <c r="A56" s="105" t="s">
        <v>108</v>
      </c>
      <c r="B56" s="105"/>
      <c r="C56" s="105"/>
      <c r="D56" s="105"/>
      <c r="E56" s="105"/>
      <c r="F56" s="105"/>
      <c r="G56" s="54">
        <f>SUM(G49:G55)</f>
        <v>0</v>
      </c>
    </row>
    <row r="57" spans="1:7">
      <c r="A57" s="42">
        <v>6</v>
      </c>
      <c r="B57" s="42" t="s">
        <v>109</v>
      </c>
      <c r="C57" s="43" t="s">
        <v>110</v>
      </c>
      <c r="D57" s="44"/>
      <c r="E57" s="44"/>
      <c r="F57" s="45"/>
      <c r="G57" s="46"/>
    </row>
    <row r="58" spans="1:7">
      <c r="A58" s="47"/>
      <c r="B58" s="47" t="s">
        <v>111</v>
      </c>
      <c r="C58" s="48" t="s">
        <v>112</v>
      </c>
      <c r="D58" s="49"/>
      <c r="E58" s="49"/>
      <c r="F58" s="50"/>
      <c r="G58" s="51"/>
    </row>
    <row r="59" spans="1:7" ht="15.6">
      <c r="A59" s="47">
        <v>6.1</v>
      </c>
      <c r="B59" s="47"/>
      <c r="C59" s="13" t="s">
        <v>113</v>
      </c>
      <c r="D59" s="47" t="s">
        <v>358</v>
      </c>
      <c r="E59" s="52">
        <v>11634</v>
      </c>
      <c r="F59" s="53"/>
      <c r="G59" s="54">
        <f t="shared" ref="G59" si="13">ROUND(E59*F59,2)</f>
        <v>0</v>
      </c>
    </row>
    <row r="60" spans="1:7">
      <c r="A60" s="47"/>
      <c r="B60" s="47" t="s">
        <v>121</v>
      </c>
      <c r="C60" s="48" t="s">
        <v>122</v>
      </c>
      <c r="D60" s="49"/>
      <c r="E60" s="49"/>
      <c r="F60" s="50"/>
      <c r="G60" s="55"/>
    </row>
    <row r="61" spans="1:7">
      <c r="A61" s="47">
        <v>6.2</v>
      </c>
      <c r="B61" s="47"/>
      <c r="C61" s="13" t="s">
        <v>123</v>
      </c>
      <c r="D61" s="47" t="s">
        <v>80</v>
      </c>
      <c r="E61" s="52">
        <v>40</v>
      </c>
      <c r="F61" s="53"/>
      <c r="G61" s="54">
        <f t="shared" ref="G61:G63" si="14">ROUND(E61*F61,2)</f>
        <v>0</v>
      </c>
    </row>
    <row r="62" spans="1:7">
      <c r="A62" s="47">
        <v>6.3</v>
      </c>
      <c r="B62" s="47"/>
      <c r="C62" s="13" t="s">
        <v>141</v>
      </c>
      <c r="D62" s="47" t="s">
        <v>80</v>
      </c>
      <c r="E62" s="52">
        <v>10</v>
      </c>
      <c r="F62" s="53"/>
      <c r="G62" s="54">
        <f t="shared" si="14"/>
        <v>0</v>
      </c>
    </row>
    <row r="63" spans="1:7">
      <c r="A63" s="47">
        <v>6.4</v>
      </c>
      <c r="B63" s="47"/>
      <c r="C63" s="13" t="s">
        <v>124</v>
      </c>
      <c r="D63" s="47" t="s">
        <v>80</v>
      </c>
      <c r="E63" s="52">
        <v>132</v>
      </c>
      <c r="F63" s="53"/>
      <c r="G63" s="54">
        <f t="shared" si="14"/>
        <v>0</v>
      </c>
    </row>
    <row r="64" spans="1:7">
      <c r="A64" s="101" t="s">
        <v>117</v>
      </c>
      <c r="B64" s="102"/>
      <c r="C64" s="102"/>
      <c r="D64" s="102"/>
      <c r="E64" s="102"/>
      <c r="F64" s="103"/>
      <c r="G64" s="54">
        <f>SUM(G59:G63)</f>
        <v>0</v>
      </c>
    </row>
    <row r="65" spans="1:7">
      <c r="A65" s="42">
        <v>7</v>
      </c>
      <c r="B65" s="42" t="s">
        <v>142</v>
      </c>
      <c r="C65" s="43" t="s">
        <v>143</v>
      </c>
      <c r="D65" s="44"/>
      <c r="E65" s="44"/>
      <c r="F65" s="45"/>
      <c r="G65" s="46"/>
    </row>
    <row r="66" spans="1:7">
      <c r="A66" s="47"/>
      <c r="B66" s="47" t="s">
        <v>144</v>
      </c>
      <c r="C66" s="48" t="s">
        <v>145</v>
      </c>
      <c r="D66" s="49"/>
      <c r="E66" s="49"/>
      <c r="F66" s="50"/>
      <c r="G66" s="51"/>
    </row>
    <row r="67" spans="1:7">
      <c r="A67" s="47">
        <v>7.1</v>
      </c>
      <c r="B67" s="47"/>
      <c r="C67" s="13" t="s">
        <v>146</v>
      </c>
      <c r="D67" s="47" t="s">
        <v>147</v>
      </c>
      <c r="E67" s="52">
        <v>2</v>
      </c>
      <c r="F67" s="53"/>
      <c r="G67" s="54">
        <f t="shared" ref="G67:G70" si="15">ROUND(E67*F67,2)</f>
        <v>0</v>
      </c>
    </row>
    <row r="68" spans="1:7" ht="15.6">
      <c r="A68" s="47">
        <v>7.2</v>
      </c>
      <c r="B68" s="47"/>
      <c r="C68" s="13" t="s">
        <v>148</v>
      </c>
      <c r="D68" s="47" t="s">
        <v>357</v>
      </c>
      <c r="E68" s="52">
        <v>2</v>
      </c>
      <c r="F68" s="53"/>
      <c r="G68" s="54">
        <f t="shared" si="15"/>
        <v>0</v>
      </c>
    </row>
    <row r="69" spans="1:7" ht="26.4">
      <c r="A69" s="47">
        <v>7.3</v>
      </c>
      <c r="B69" s="47"/>
      <c r="C69" s="13" t="s">
        <v>149</v>
      </c>
      <c r="D69" s="47" t="s">
        <v>150</v>
      </c>
      <c r="E69" s="52">
        <v>2</v>
      </c>
      <c r="F69" s="53"/>
      <c r="G69" s="54">
        <f t="shared" si="15"/>
        <v>0</v>
      </c>
    </row>
    <row r="70" spans="1:7">
      <c r="A70" s="47">
        <v>7.4</v>
      </c>
      <c r="B70" s="47"/>
      <c r="C70" s="13" t="s">
        <v>151</v>
      </c>
      <c r="D70" s="47" t="s">
        <v>147</v>
      </c>
      <c r="E70" s="52">
        <v>2</v>
      </c>
      <c r="F70" s="53"/>
      <c r="G70" s="54">
        <f t="shared" si="15"/>
        <v>0</v>
      </c>
    </row>
    <row r="71" spans="1:7">
      <c r="A71" s="101" t="s">
        <v>152</v>
      </c>
      <c r="B71" s="102"/>
      <c r="C71" s="102"/>
      <c r="D71" s="102"/>
      <c r="E71" s="102"/>
      <c r="F71" s="103"/>
      <c r="G71" s="54">
        <f>SUM(G67:G70)</f>
        <v>0</v>
      </c>
    </row>
    <row r="72" spans="1:7">
      <c r="A72" s="95" t="s">
        <v>17</v>
      </c>
      <c r="B72" s="96"/>
      <c r="C72" s="96"/>
      <c r="D72" s="96"/>
      <c r="E72" s="96"/>
      <c r="F72" s="104"/>
      <c r="G72" s="54">
        <f>G20+G31+G36+G46+G56+G64+G71</f>
        <v>0</v>
      </c>
    </row>
    <row r="73" spans="1:7" s="36" customFormat="1">
      <c r="A73" s="37"/>
      <c r="B73" s="56"/>
      <c r="C73" s="56"/>
      <c r="D73" s="37"/>
      <c r="E73" s="37"/>
      <c r="F73" s="57"/>
      <c r="G73" s="57"/>
    </row>
    <row r="74" spans="1:7" s="36" customFormat="1">
      <c r="A74" s="37"/>
      <c r="B74" s="56"/>
      <c r="C74" s="56"/>
      <c r="D74" s="37"/>
      <c r="E74" s="37"/>
      <c r="F74" s="57"/>
      <c r="G74" s="57"/>
    </row>
    <row r="75" spans="1:7" s="36" customFormat="1">
      <c r="A75" s="37"/>
      <c r="B75" s="56"/>
      <c r="C75" s="56"/>
      <c r="D75" s="37"/>
      <c r="E75" s="37"/>
      <c r="F75" s="57"/>
      <c r="G75" s="57"/>
    </row>
    <row r="76" spans="1:7" s="36" customFormat="1">
      <c r="A76" s="37"/>
      <c r="B76" s="56"/>
      <c r="C76" s="56"/>
      <c r="D76" s="37"/>
      <c r="E76" s="37"/>
      <c r="F76" s="57"/>
      <c r="G76" s="57"/>
    </row>
    <row r="77" spans="1:7" s="36" customFormat="1">
      <c r="A77" s="37"/>
      <c r="B77" s="56"/>
      <c r="C77" s="56"/>
      <c r="D77" s="37"/>
      <c r="E77" s="37"/>
      <c r="F77" s="57"/>
      <c r="G77" s="57"/>
    </row>
    <row r="78" spans="1:7" s="36" customFormat="1">
      <c r="A78" s="37"/>
      <c r="B78" s="56"/>
      <c r="C78" s="56"/>
      <c r="D78" s="37"/>
      <c r="E78" s="37"/>
      <c r="F78" s="57"/>
      <c r="G78" s="57"/>
    </row>
    <row r="79" spans="1:7" s="36" customFormat="1">
      <c r="A79" s="37"/>
      <c r="B79" s="56"/>
      <c r="C79" s="56"/>
      <c r="D79" s="37"/>
      <c r="E79" s="37"/>
      <c r="F79" s="57"/>
      <c r="G79" s="57"/>
    </row>
    <row r="80" spans="1:7" s="36" customFormat="1">
      <c r="A80" s="37"/>
      <c r="B80" s="56"/>
      <c r="C80" s="56"/>
      <c r="D80" s="37"/>
      <c r="E80" s="37"/>
      <c r="F80" s="57"/>
      <c r="G80" s="57"/>
    </row>
    <row r="81" spans="1:7" s="36" customFormat="1">
      <c r="A81" s="37"/>
      <c r="B81" s="56"/>
      <c r="C81" s="56"/>
      <c r="D81" s="37"/>
      <c r="E81" s="37"/>
      <c r="F81" s="57"/>
      <c r="G81" s="57"/>
    </row>
    <row r="82" spans="1:7" s="36" customFormat="1">
      <c r="A82" s="37"/>
      <c r="B82" s="56"/>
      <c r="C82" s="56"/>
      <c r="D82" s="37"/>
      <c r="E82" s="37"/>
      <c r="F82" s="57"/>
      <c r="G82" s="57"/>
    </row>
    <row r="83" spans="1:7" s="36" customFormat="1">
      <c r="A83" s="37"/>
      <c r="B83" s="56"/>
      <c r="C83" s="56"/>
      <c r="D83" s="37"/>
      <c r="E83" s="37"/>
      <c r="F83" s="57"/>
      <c r="G83" s="57"/>
    </row>
    <row r="84" spans="1:7" s="36" customFormat="1">
      <c r="A84" s="37"/>
      <c r="B84" s="56"/>
      <c r="C84" s="56"/>
      <c r="D84" s="37"/>
      <c r="E84" s="37"/>
      <c r="F84" s="57"/>
      <c r="G84" s="57"/>
    </row>
    <row r="85" spans="1:7" s="36" customFormat="1">
      <c r="A85" s="37"/>
      <c r="B85" s="56"/>
      <c r="C85" s="56"/>
      <c r="D85" s="37"/>
      <c r="E85" s="37"/>
      <c r="F85" s="57"/>
      <c r="G85" s="57"/>
    </row>
    <row r="86" spans="1:7" s="36" customFormat="1">
      <c r="A86" s="37"/>
      <c r="B86" s="56"/>
      <c r="C86" s="56"/>
      <c r="D86" s="37"/>
      <c r="E86" s="37"/>
      <c r="F86" s="57"/>
      <c r="G86" s="57"/>
    </row>
    <row r="87" spans="1:7" s="36" customFormat="1">
      <c r="A87" s="37"/>
      <c r="B87" s="56"/>
      <c r="C87" s="56"/>
      <c r="D87" s="37"/>
      <c r="E87" s="37"/>
      <c r="F87" s="57"/>
      <c r="G87" s="57"/>
    </row>
    <row r="88" spans="1:7" s="36" customFormat="1">
      <c r="A88" s="37"/>
      <c r="B88" s="56"/>
      <c r="C88" s="56"/>
      <c r="D88" s="37"/>
      <c r="E88" s="37"/>
      <c r="F88" s="57"/>
      <c r="G88" s="57"/>
    </row>
    <row r="89" spans="1:7" s="36" customFormat="1">
      <c r="A89" s="37"/>
      <c r="B89" s="56"/>
      <c r="C89" s="56"/>
      <c r="D89" s="37"/>
      <c r="E89" s="37"/>
      <c r="F89" s="57"/>
      <c r="G89" s="57"/>
    </row>
    <row r="90" spans="1:7" s="36" customFormat="1">
      <c r="A90" s="37"/>
      <c r="B90" s="56"/>
      <c r="C90" s="56"/>
      <c r="D90" s="37"/>
      <c r="E90" s="37"/>
      <c r="F90" s="57"/>
      <c r="G90" s="57"/>
    </row>
    <row r="91" spans="1:7" s="36" customFormat="1">
      <c r="A91" s="37"/>
      <c r="B91" s="56"/>
      <c r="C91" s="56"/>
      <c r="D91" s="37"/>
      <c r="E91" s="37"/>
      <c r="F91" s="57"/>
      <c r="G91" s="57"/>
    </row>
    <row r="92" spans="1:7" s="36" customFormat="1">
      <c r="A92" s="37"/>
      <c r="B92" s="56"/>
      <c r="C92" s="56"/>
      <c r="D92" s="37"/>
      <c r="E92" s="37"/>
      <c r="F92" s="57"/>
      <c r="G92" s="57"/>
    </row>
    <row r="93" spans="1:7" s="36" customFormat="1">
      <c r="A93" s="37"/>
      <c r="B93" s="56"/>
      <c r="C93" s="56"/>
      <c r="D93" s="37"/>
      <c r="E93" s="37"/>
      <c r="F93" s="57"/>
      <c r="G93" s="57"/>
    </row>
    <row r="94" spans="1:7" s="36" customFormat="1">
      <c r="A94" s="37"/>
      <c r="B94" s="56"/>
      <c r="C94" s="56"/>
      <c r="D94" s="37"/>
      <c r="E94" s="37"/>
      <c r="F94" s="57"/>
      <c r="G94" s="57"/>
    </row>
    <row r="95" spans="1:7" s="36" customFormat="1">
      <c r="A95" s="37"/>
      <c r="B95" s="56"/>
      <c r="C95" s="56"/>
      <c r="D95" s="37"/>
      <c r="E95" s="37"/>
      <c r="F95" s="57"/>
      <c r="G95" s="57"/>
    </row>
    <row r="96" spans="1:7" s="36" customFormat="1">
      <c r="A96" s="37"/>
      <c r="B96" s="56"/>
      <c r="C96" s="56"/>
      <c r="D96" s="37"/>
      <c r="E96" s="37"/>
      <c r="F96" s="57"/>
      <c r="G96" s="57"/>
    </row>
    <row r="97" spans="1:7" s="36" customFormat="1" ht="43.5" customHeight="1">
      <c r="A97" s="37"/>
      <c r="B97" s="56"/>
      <c r="C97" s="56"/>
      <c r="D97" s="56"/>
      <c r="E97" s="56"/>
      <c r="F97" s="57"/>
      <c r="G97" s="57"/>
    </row>
    <row r="98" spans="1:7" s="36" customFormat="1">
      <c r="A98" s="37"/>
      <c r="B98" s="56"/>
      <c r="C98" s="56"/>
      <c r="D98" s="56"/>
      <c r="E98" s="56"/>
      <c r="F98" s="57"/>
      <c r="G98" s="57"/>
    </row>
    <row r="99" spans="1:7" s="36" customFormat="1">
      <c r="A99" s="37"/>
      <c r="B99" s="56"/>
      <c r="C99" s="56"/>
      <c r="D99" s="56"/>
      <c r="E99" s="56"/>
      <c r="F99" s="57"/>
      <c r="G99" s="57"/>
    </row>
    <row r="100" spans="1:7" s="36" customFormat="1">
      <c r="A100" s="37"/>
      <c r="B100" s="56"/>
      <c r="C100" s="56"/>
      <c r="D100" s="56"/>
      <c r="E100" s="56"/>
      <c r="F100" s="57"/>
      <c r="G100" s="57"/>
    </row>
    <row r="101" spans="1:7" s="36" customFormat="1">
      <c r="A101" s="37"/>
      <c r="B101" s="56"/>
      <c r="C101" s="56"/>
      <c r="D101" s="56"/>
      <c r="E101" s="56"/>
      <c r="F101" s="57"/>
      <c r="G101" s="57"/>
    </row>
    <row r="102" spans="1:7" s="36" customFormat="1">
      <c r="A102" s="37"/>
      <c r="B102" s="56"/>
      <c r="C102" s="56"/>
      <c r="D102" s="56"/>
      <c r="E102" s="56"/>
      <c r="F102" s="57"/>
      <c r="G102" s="57"/>
    </row>
    <row r="103" spans="1:7" s="36" customFormat="1">
      <c r="A103" s="37"/>
      <c r="B103" s="56"/>
      <c r="C103" s="56"/>
      <c r="D103" s="56"/>
      <c r="E103" s="56"/>
      <c r="F103" s="57"/>
      <c r="G103" s="57"/>
    </row>
    <row r="104" spans="1:7" s="36" customFormat="1">
      <c r="A104" s="37"/>
      <c r="B104" s="56"/>
      <c r="C104" s="56"/>
      <c r="D104" s="56"/>
      <c r="E104" s="56"/>
      <c r="F104" s="57"/>
      <c r="G104" s="57"/>
    </row>
    <row r="105" spans="1:7" s="36" customFormat="1">
      <c r="A105" s="37"/>
      <c r="B105" s="56"/>
      <c r="C105" s="56"/>
      <c r="D105" s="56"/>
      <c r="E105" s="56"/>
      <c r="F105" s="57"/>
      <c r="G105" s="57"/>
    </row>
    <row r="106" spans="1:7" s="36" customFormat="1">
      <c r="A106" s="37"/>
      <c r="B106" s="56"/>
      <c r="C106" s="56"/>
      <c r="D106" s="56"/>
      <c r="E106" s="56"/>
      <c r="F106" s="57"/>
      <c r="G106" s="57"/>
    </row>
    <row r="107" spans="1:7" s="36" customFormat="1">
      <c r="A107" s="37"/>
      <c r="B107" s="56"/>
      <c r="C107" s="56"/>
      <c r="D107" s="56"/>
      <c r="E107" s="56"/>
      <c r="F107" s="57"/>
      <c r="G107" s="57"/>
    </row>
    <row r="108" spans="1:7" s="36" customFormat="1">
      <c r="A108" s="37"/>
      <c r="B108" s="56"/>
      <c r="C108" s="56"/>
      <c r="D108" s="56"/>
      <c r="E108" s="56"/>
      <c r="F108" s="57"/>
      <c r="G108" s="57"/>
    </row>
    <row r="109" spans="1:7" s="36" customFormat="1">
      <c r="A109" s="37"/>
      <c r="B109" s="56"/>
      <c r="C109" s="56"/>
      <c r="D109" s="56"/>
      <c r="E109" s="56"/>
      <c r="F109" s="57"/>
      <c r="G109" s="57"/>
    </row>
    <row r="110" spans="1:7" s="36" customFormat="1">
      <c r="A110" s="37"/>
      <c r="B110" s="56"/>
      <c r="C110" s="56"/>
      <c r="D110" s="56"/>
      <c r="E110" s="56"/>
      <c r="F110" s="57"/>
      <c r="G110" s="57"/>
    </row>
    <row r="111" spans="1:7" s="36" customFormat="1">
      <c r="A111" s="37"/>
      <c r="B111" s="56"/>
      <c r="C111" s="56"/>
      <c r="D111" s="56"/>
      <c r="E111" s="56"/>
      <c r="F111" s="57"/>
      <c r="G111" s="57"/>
    </row>
    <row r="112" spans="1:7" s="36" customFormat="1">
      <c r="A112" s="37"/>
      <c r="B112" s="56"/>
      <c r="C112" s="56"/>
      <c r="D112" s="56"/>
      <c r="E112" s="56"/>
      <c r="F112" s="57"/>
      <c r="G112" s="57"/>
    </row>
    <row r="113" spans="1:7" s="36" customFormat="1">
      <c r="A113" s="37"/>
      <c r="B113" s="56"/>
      <c r="C113" s="56"/>
      <c r="D113" s="56"/>
      <c r="E113" s="56"/>
      <c r="F113" s="57"/>
      <c r="G113" s="57"/>
    </row>
  </sheetData>
  <mergeCells count="13">
    <mergeCell ref="A72:F72"/>
    <mergeCell ref="A20:F20"/>
    <mergeCell ref="A36:F36"/>
    <mergeCell ref="A46:F46"/>
    <mergeCell ref="A56:F56"/>
    <mergeCell ref="A64:F64"/>
    <mergeCell ref="A71:F71"/>
    <mergeCell ref="A31:F31"/>
    <mergeCell ref="A5:G5"/>
    <mergeCell ref="A6:G6"/>
    <mergeCell ref="A7:G7"/>
    <mergeCell ref="A8:G8"/>
    <mergeCell ref="A9:G9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>
    <oddFooter>&amp;C
&amp;R&amp;P</oddFooter>
  </headerFooter>
  <rowBreaks count="1" manualBreakCount="1">
    <brk id="6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77"/>
  <sheetViews>
    <sheetView view="pageBreakPreview" zoomScale="70" zoomScaleNormal="100" zoomScaleSheetLayoutView="70" workbookViewId="0">
      <pane xSplit="7" ySplit="12" topLeftCell="H13" activePane="bottomRight" state="frozen"/>
      <selection activeCell="F1" sqref="F1:F4"/>
      <selection pane="topRight" activeCell="F1" sqref="F1:F4"/>
      <selection pane="bottomLeft" activeCell="F1" sqref="F1:F4"/>
      <selection pane="bottomRight" activeCell="F15" sqref="F15:F19"/>
    </sheetView>
  </sheetViews>
  <sheetFormatPr defaultColWidth="9.21875" defaultRowHeight="13.2"/>
  <cols>
    <col min="1" max="1" width="8.77734375" style="4" customWidth="1"/>
    <col min="2" max="2" width="12.77734375" style="4" customWidth="1"/>
    <col min="3" max="3" width="70.77734375" style="5" customWidth="1"/>
    <col min="4" max="5" width="10.77734375" style="6" customWidth="1"/>
    <col min="6" max="6" width="10.77734375" style="25" customWidth="1"/>
    <col min="7" max="7" width="12.77734375" style="25" customWidth="1"/>
    <col min="8" max="16384" width="9.21875" style="38"/>
  </cols>
  <sheetData>
    <row r="1" spans="1:7" ht="13.8">
      <c r="F1" s="76"/>
      <c r="G1" s="77"/>
    </row>
    <row r="2" spans="1:7" ht="13.8">
      <c r="F2" s="78"/>
      <c r="G2" s="79"/>
    </row>
    <row r="3" spans="1:7" ht="13.8">
      <c r="F3" s="80"/>
      <c r="G3" s="77"/>
    </row>
    <row r="4" spans="1:7" ht="13.8">
      <c r="F4" s="80"/>
      <c r="G4" s="81"/>
    </row>
    <row r="5" spans="1:7" ht="7.5" customHeight="1">
      <c r="A5" s="88"/>
      <c r="B5" s="88"/>
      <c r="C5" s="88"/>
      <c r="D5" s="88"/>
      <c r="E5" s="88"/>
      <c r="F5" s="88"/>
      <c r="G5" s="88"/>
    </row>
    <row r="6" spans="1:7" ht="23.25" customHeight="1">
      <c r="A6" s="91" t="s">
        <v>9</v>
      </c>
      <c r="B6" s="92"/>
      <c r="C6" s="92"/>
      <c r="D6" s="92"/>
      <c r="E6" s="92"/>
      <c r="F6" s="92"/>
      <c r="G6" s="92"/>
    </row>
    <row r="7" spans="1:7" ht="30.75" customHeight="1">
      <c r="A7" s="93" t="s">
        <v>8</v>
      </c>
      <c r="B7" s="93"/>
      <c r="C7" s="93"/>
      <c r="D7" s="93"/>
      <c r="E7" s="93"/>
      <c r="F7" s="93"/>
      <c r="G7" s="93"/>
    </row>
    <row r="8" spans="1:7" ht="17.25" customHeight="1">
      <c r="A8" s="94" t="s">
        <v>10</v>
      </c>
      <c r="B8" s="94"/>
      <c r="C8" s="94"/>
      <c r="D8" s="94"/>
      <c r="E8" s="94"/>
      <c r="F8" s="94"/>
      <c r="G8" s="94"/>
    </row>
    <row r="9" spans="1:7" s="36" customFormat="1" ht="97.5" customHeight="1">
      <c r="A9" s="89" t="s">
        <v>12</v>
      </c>
      <c r="B9" s="90"/>
      <c r="C9" s="90"/>
      <c r="D9" s="90"/>
      <c r="E9" s="90"/>
      <c r="F9" s="90"/>
      <c r="G9" s="90"/>
    </row>
    <row r="10" spans="1:7" ht="26.4" customHeight="1">
      <c r="A10" s="1" t="s">
        <v>0</v>
      </c>
      <c r="B10" s="2" t="s">
        <v>2</v>
      </c>
      <c r="C10" s="3" t="s">
        <v>3</v>
      </c>
      <c r="D10" s="9" t="s">
        <v>4</v>
      </c>
      <c r="E10" s="3" t="s">
        <v>1</v>
      </c>
      <c r="F10" s="3" t="s">
        <v>5</v>
      </c>
      <c r="G10" s="29" t="s">
        <v>6</v>
      </c>
    </row>
    <row r="11" spans="1:7" s="39" customFormat="1">
      <c r="A11" s="14">
        <v>1</v>
      </c>
      <c r="B11" s="15">
        <v>2</v>
      </c>
      <c r="C11" s="17">
        <v>3</v>
      </c>
      <c r="D11" s="17">
        <v>4</v>
      </c>
      <c r="E11" s="17">
        <v>5</v>
      </c>
      <c r="F11" s="17">
        <v>6</v>
      </c>
      <c r="G11" s="30">
        <v>7</v>
      </c>
    </row>
    <row r="12" spans="1:7">
      <c r="A12" s="10"/>
      <c r="B12" s="40"/>
      <c r="C12" s="41" t="s">
        <v>18</v>
      </c>
      <c r="D12" s="16"/>
      <c r="E12" s="23"/>
      <c r="F12" s="23"/>
      <c r="G12" s="28"/>
    </row>
    <row r="13" spans="1:7" s="5" customFormat="1">
      <c r="A13" s="42">
        <v>1</v>
      </c>
      <c r="B13" s="42" t="s">
        <v>54</v>
      </c>
      <c r="C13" s="43" t="s">
        <v>55</v>
      </c>
      <c r="D13" s="44"/>
      <c r="E13" s="44"/>
      <c r="F13" s="45"/>
      <c r="G13" s="46"/>
    </row>
    <row r="14" spans="1:7">
      <c r="A14" s="47"/>
      <c r="B14" s="47" t="s">
        <v>56</v>
      </c>
      <c r="C14" s="48" t="s">
        <v>57</v>
      </c>
      <c r="D14" s="49"/>
      <c r="E14" s="49"/>
      <c r="F14" s="50"/>
      <c r="G14" s="55"/>
    </row>
    <row r="15" spans="1:7" ht="15.6">
      <c r="A15" s="47">
        <v>1.1000000000000001</v>
      </c>
      <c r="B15" s="47"/>
      <c r="C15" s="13" t="s">
        <v>58</v>
      </c>
      <c r="D15" s="47" t="s">
        <v>357</v>
      </c>
      <c r="E15" s="52">
        <v>705</v>
      </c>
      <c r="F15" s="53"/>
      <c r="G15" s="54">
        <f t="shared" ref="G15:G16" si="0">ROUND(E15*F15,2)</f>
        <v>0</v>
      </c>
    </row>
    <row r="16" spans="1:7" ht="15.6">
      <c r="A16" s="47">
        <v>1.2</v>
      </c>
      <c r="B16" s="47"/>
      <c r="C16" s="13" t="s">
        <v>59</v>
      </c>
      <c r="D16" s="47" t="s">
        <v>357</v>
      </c>
      <c r="E16" s="52">
        <v>1086</v>
      </c>
      <c r="F16" s="53"/>
      <c r="G16" s="54">
        <f t="shared" si="0"/>
        <v>0</v>
      </c>
    </row>
    <row r="17" spans="1:7">
      <c r="A17" s="47"/>
      <c r="B17" s="47" t="s">
        <v>60</v>
      </c>
      <c r="C17" s="48" t="s">
        <v>61</v>
      </c>
      <c r="D17" s="49"/>
      <c r="E17" s="49"/>
      <c r="F17" s="50"/>
      <c r="G17" s="55"/>
    </row>
    <row r="18" spans="1:7" ht="15.6">
      <c r="A18" s="47">
        <v>1.3</v>
      </c>
      <c r="B18" s="47"/>
      <c r="C18" s="13" t="s">
        <v>254</v>
      </c>
      <c r="D18" s="47" t="s">
        <v>358</v>
      </c>
      <c r="E18" s="52">
        <v>43</v>
      </c>
      <c r="F18" s="53"/>
      <c r="G18" s="54">
        <f t="shared" ref="G18:G19" si="1">ROUND(E18*F18,2)</f>
        <v>0</v>
      </c>
    </row>
    <row r="19" spans="1:7" ht="15.6">
      <c r="A19" s="47">
        <v>1.4</v>
      </c>
      <c r="B19" s="47"/>
      <c r="C19" s="13" t="s">
        <v>153</v>
      </c>
      <c r="D19" s="47" t="s">
        <v>358</v>
      </c>
      <c r="E19" s="52">
        <v>233</v>
      </c>
      <c r="F19" s="53"/>
      <c r="G19" s="54">
        <f t="shared" si="1"/>
        <v>0</v>
      </c>
    </row>
    <row r="20" spans="1:7">
      <c r="A20" s="105" t="s">
        <v>63</v>
      </c>
      <c r="B20" s="105"/>
      <c r="C20" s="105"/>
      <c r="D20" s="105"/>
      <c r="E20" s="105"/>
      <c r="F20" s="105"/>
      <c r="G20" s="54">
        <f>SUM(G14:G19)</f>
        <v>0</v>
      </c>
    </row>
    <row r="21" spans="1:7">
      <c r="A21" s="42">
        <v>2</v>
      </c>
      <c r="B21" s="42" t="s">
        <v>64</v>
      </c>
      <c r="C21" s="43" t="s">
        <v>65</v>
      </c>
      <c r="D21" s="44"/>
      <c r="E21" s="44"/>
      <c r="F21" s="45"/>
      <c r="G21" s="46"/>
    </row>
    <row r="22" spans="1:7">
      <c r="A22" s="47"/>
      <c r="B22" s="47" t="s">
        <v>66</v>
      </c>
      <c r="C22" s="48" t="s">
        <v>67</v>
      </c>
      <c r="D22" s="49"/>
      <c r="E22" s="49"/>
      <c r="F22" s="50"/>
      <c r="G22" s="51"/>
    </row>
    <row r="23" spans="1:7" ht="15.6">
      <c r="A23" s="47">
        <v>2.1</v>
      </c>
      <c r="B23" s="47"/>
      <c r="C23" s="13" t="s">
        <v>68</v>
      </c>
      <c r="D23" s="47" t="s">
        <v>357</v>
      </c>
      <c r="E23" s="52">
        <v>217</v>
      </c>
      <c r="F23" s="53"/>
      <c r="G23" s="54">
        <f t="shared" ref="G23:G24" si="2">ROUND(E23*F23,2)</f>
        <v>0</v>
      </c>
    </row>
    <row r="24" spans="1:7" ht="26.4">
      <c r="A24" s="47">
        <v>2.2000000000000002</v>
      </c>
      <c r="B24" s="47"/>
      <c r="C24" s="13" t="s">
        <v>70</v>
      </c>
      <c r="D24" s="47" t="s">
        <v>357</v>
      </c>
      <c r="E24" s="52">
        <v>11</v>
      </c>
      <c r="F24" s="53"/>
      <c r="G24" s="54">
        <f t="shared" si="2"/>
        <v>0</v>
      </c>
    </row>
    <row r="25" spans="1:7">
      <c r="A25" s="47"/>
      <c r="B25" s="47" t="s">
        <v>71</v>
      </c>
      <c r="C25" s="48" t="s">
        <v>72</v>
      </c>
      <c r="D25" s="49"/>
      <c r="E25" s="49"/>
      <c r="F25" s="50"/>
      <c r="G25" s="55"/>
    </row>
    <row r="26" spans="1:7" ht="15.6">
      <c r="A26" s="47">
        <v>2.2999999999999998</v>
      </c>
      <c r="B26" s="47"/>
      <c r="C26" s="13" t="s">
        <v>73</v>
      </c>
      <c r="D26" s="47" t="s">
        <v>357</v>
      </c>
      <c r="E26" s="52">
        <v>217</v>
      </c>
      <c r="F26" s="53"/>
      <c r="G26" s="54">
        <f t="shared" ref="G26" si="3">ROUND(E26*F26,2)</f>
        <v>0</v>
      </c>
    </row>
    <row r="27" spans="1:7">
      <c r="A27" s="47"/>
      <c r="B27" s="47" t="s">
        <v>128</v>
      </c>
      <c r="C27" s="48" t="s">
        <v>129</v>
      </c>
      <c r="D27" s="49"/>
      <c r="E27" s="49"/>
      <c r="F27" s="50"/>
      <c r="G27" s="55"/>
    </row>
    <row r="28" spans="1:7" ht="15.6">
      <c r="A28" s="47">
        <v>2.4</v>
      </c>
      <c r="B28" s="47"/>
      <c r="C28" s="13" t="s">
        <v>129</v>
      </c>
      <c r="D28" s="47" t="s">
        <v>357</v>
      </c>
      <c r="E28" s="52">
        <v>6240</v>
      </c>
      <c r="F28" s="53"/>
      <c r="G28" s="54">
        <f t="shared" ref="G28" si="4">ROUND(E28*F28,2)</f>
        <v>0</v>
      </c>
    </row>
    <row r="29" spans="1:7">
      <c r="A29" s="105" t="s">
        <v>74</v>
      </c>
      <c r="B29" s="105"/>
      <c r="C29" s="105"/>
      <c r="D29" s="105"/>
      <c r="E29" s="105"/>
      <c r="F29" s="105"/>
      <c r="G29" s="54">
        <f>SUM(G23:G28)</f>
        <v>0</v>
      </c>
    </row>
    <row r="30" spans="1:7">
      <c r="A30" s="42">
        <v>3</v>
      </c>
      <c r="B30" s="42" t="s">
        <v>84</v>
      </c>
      <c r="C30" s="43" t="s">
        <v>85</v>
      </c>
      <c r="D30" s="44"/>
      <c r="E30" s="44"/>
      <c r="F30" s="45"/>
      <c r="G30" s="46"/>
    </row>
    <row r="31" spans="1:7">
      <c r="A31" s="47"/>
      <c r="B31" s="47" t="s">
        <v>86</v>
      </c>
      <c r="C31" s="48" t="s">
        <v>87</v>
      </c>
      <c r="D31" s="49"/>
      <c r="E31" s="49"/>
      <c r="F31" s="50"/>
      <c r="G31" s="51"/>
    </row>
    <row r="32" spans="1:7" ht="15.6">
      <c r="A32" s="47">
        <v>3.1</v>
      </c>
      <c r="B32" s="47"/>
      <c r="C32" s="13" t="s">
        <v>88</v>
      </c>
      <c r="D32" s="47" t="s">
        <v>358</v>
      </c>
      <c r="E32" s="52">
        <v>7976</v>
      </c>
      <c r="F32" s="53"/>
      <c r="G32" s="54">
        <f t="shared" ref="G32" si="5">ROUND(E32*F32,2)</f>
        <v>0</v>
      </c>
    </row>
    <row r="33" spans="1:7">
      <c r="A33" s="47"/>
      <c r="B33" s="47" t="s">
        <v>93</v>
      </c>
      <c r="C33" s="48" t="s">
        <v>94</v>
      </c>
      <c r="D33" s="49"/>
      <c r="E33" s="49"/>
      <c r="F33" s="50"/>
      <c r="G33" s="55"/>
    </row>
    <row r="34" spans="1:7" ht="32.4" customHeight="1">
      <c r="A34" s="47">
        <v>3.2</v>
      </c>
      <c r="B34" s="47"/>
      <c r="C34" s="13" t="s">
        <v>134</v>
      </c>
      <c r="D34" s="47" t="s">
        <v>358</v>
      </c>
      <c r="E34" s="52">
        <v>7002</v>
      </c>
      <c r="F34" s="53"/>
      <c r="G34" s="54">
        <f t="shared" ref="G34" si="6">ROUND(E34*F34,2)</f>
        <v>0</v>
      </c>
    </row>
    <row r="35" spans="1:7">
      <c r="A35" s="47"/>
      <c r="B35" s="47" t="s">
        <v>96</v>
      </c>
      <c r="C35" s="60" t="s">
        <v>97</v>
      </c>
      <c r="D35" s="49"/>
      <c r="E35" s="49"/>
      <c r="F35" s="50"/>
      <c r="G35" s="55"/>
    </row>
    <row r="36" spans="1:7" ht="39.6">
      <c r="A36" s="47">
        <v>3.3</v>
      </c>
      <c r="B36" s="47"/>
      <c r="C36" s="13" t="s">
        <v>135</v>
      </c>
      <c r="D36" s="47" t="s">
        <v>358</v>
      </c>
      <c r="E36" s="52">
        <v>7976</v>
      </c>
      <c r="F36" s="53"/>
      <c r="G36" s="54">
        <f t="shared" ref="G36" si="7">ROUND(E36*F36,2)</f>
        <v>0</v>
      </c>
    </row>
    <row r="37" spans="1:7">
      <c r="A37" s="105" t="s">
        <v>99</v>
      </c>
      <c r="B37" s="105"/>
      <c r="C37" s="105"/>
      <c r="D37" s="105"/>
      <c r="E37" s="105"/>
      <c r="F37" s="105"/>
      <c r="G37" s="54">
        <f>SUM(G32:G36)</f>
        <v>0</v>
      </c>
    </row>
    <row r="38" spans="1:7">
      <c r="A38" s="42">
        <v>4</v>
      </c>
      <c r="B38" s="42" t="s">
        <v>100</v>
      </c>
      <c r="C38" s="43" t="s">
        <v>101</v>
      </c>
      <c r="D38" s="44"/>
      <c r="E38" s="44"/>
      <c r="F38" s="45"/>
      <c r="G38" s="46"/>
    </row>
    <row r="39" spans="1:7">
      <c r="A39" s="47"/>
      <c r="B39" s="47" t="s">
        <v>136</v>
      </c>
      <c r="C39" s="48" t="s">
        <v>137</v>
      </c>
      <c r="D39" s="49"/>
      <c r="E39" s="49"/>
      <c r="F39" s="50"/>
      <c r="G39" s="51"/>
    </row>
    <row r="40" spans="1:7" ht="15.6">
      <c r="A40" s="47">
        <v>4.0999999999999996</v>
      </c>
      <c r="B40" s="47"/>
      <c r="C40" s="13" t="s">
        <v>138</v>
      </c>
      <c r="D40" s="47" t="s">
        <v>358</v>
      </c>
      <c r="E40" s="52">
        <v>6336</v>
      </c>
      <c r="F40" s="53"/>
      <c r="G40" s="54">
        <f t="shared" ref="G40" si="8">ROUND(E40*F40,2)</f>
        <v>0</v>
      </c>
    </row>
    <row r="41" spans="1:7">
      <c r="A41" s="47"/>
      <c r="B41" s="47" t="s">
        <v>139</v>
      </c>
      <c r="C41" s="48" t="s">
        <v>140</v>
      </c>
      <c r="D41" s="49"/>
      <c r="E41" s="49"/>
      <c r="F41" s="50"/>
      <c r="G41" s="55"/>
    </row>
    <row r="42" spans="1:7" ht="15.6">
      <c r="A42" s="47">
        <v>4.2</v>
      </c>
      <c r="B42" s="47"/>
      <c r="C42" s="13" t="s">
        <v>140</v>
      </c>
      <c r="D42" s="47" t="s">
        <v>358</v>
      </c>
      <c r="E42" s="52">
        <v>2590</v>
      </c>
      <c r="F42" s="53"/>
      <c r="G42" s="54">
        <f t="shared" ref="G42" si="9">ROUND(E42*F42,2)</f>
        <v>0</v>
      </c>
    </row>
    <row r="43" spans="1:7">
      <c r="A43" s="105" t="s">
        <v>108</v>
      </c>
      <c r="B43" s="105"/>
      <c r="C43" s="105"/>
      <c r="D43" s="105"/>
      <c r="E43" s="105"/>
      <c r="F43" s="105"/>
      <c r="G43" s="54">
        <f>SUM(G40:G42)</f>
        <v>0</v>
      </c>
    </row>
    <row r="44" spans="1:7">
      <c r="A44" s="42">
        <v>5</v>
      </c>
      <c r="B44" s="42" t="s">
        <v>109</v>
      </c>
      <c r="C44" s="43" t="s">
        <v>110</v>
      </c>
      <c r="D44" s="44"/>
      <c r="E44" s="44"/>
      <c r="F44" s="45"/>
      <c r="G44" s="46"/>
    </row>
    <row r="45" spans="1:7">
      <c r="A45" s="47"/>
      <c r="B45" s="47" t="s">
        <v>111</v>
      </c>
      <c r="C45" s="48" t="s">
        <v>112</v>
      </c>
      <c r="D45" s="49"/>
      <c r="E45" s="49"/>
      <c r="F45" s="50"/>
      <c r="G45" s="51"/>
    </row>
    <row r="46" spans="1:7" ht="15.6">
      <c r="A46" s="47">
        <v>5.0999999999999996</v>
      </c>
      <c r="B46" s="47"/>
      <c r="C46" s="13" t="s">
        <v>113</v>
      </c>
      <c r="D46" s="47" t="s">
        <v>358</v>
      </c>
      <c r="E46" s="52">
        <v>4697</v>
      </c>
      <c r="F46" s="53"/>
      <c r="G46" s="54">
        <f t="shared" ref="G46" si="10">ROUND(E46*F46,2)</f>
        <v>0</v>
      </c>
    </row>
    <row r="47" spans="1:7">
      <c r="A47" s="47"/>
      <c r="B47" s="47" t="s">
        <v>121</v>
      </c>
      <c r="C47" s="48" t="s">
        <v>122</v>
      </c>
      <c r="D47" s="49"/>
      <c r="E47" s="49"/>
      <c r="F47" s="50"/>
      <c r="G47" s="55"/>
    </row>
    <row r="48" spans="1:7" ht="15.6">
      <c r="A48" s="47">
        <v>5.2</v>
      </c>
      <c r="B48" s="47"/>
      <c r="C48" s="13" t="s">
        <v>154</v>
      </c>
      <c r="D48" s="47" t="s">
        <v>358</v>
      </c>
      <c r="E48" s="52">
        <v>102</v>
      </c>
      <c r="F48" s="53"/>
      <c r="G48" s="54">
        <f t="shared" ref="G48" si="11">ROUND(E48*F48,2)</f>
        <v>0</v>
      </c>
    </row>
    <row r="49" spans="1:7">
      <c r="A49" s="101" t="s">
        <v>117</v>
      </c>
      <c r="B49" s="102"/>
      <c r="C49" s="102"/>
      <c r="D49" s="102"/>
      <c r="E49" s="102"/>
      <c r="F49" s="103"/>
      <c r="G49" s="54">
        <f>SUM(G46:G48)</f>
        <v>0</v>
      </c>
    </row>
    <row r="50" spans="1:7">
      <c r="A50" s="42">
        <v>6</v>
      </c>
      <c r="B50" s="42" t="s">
        <v>142</v>
      </c>
      <c r="C50" s="43" t="s">
        <v>143</v>
      </c>
      <c r="D50" s="44"/>
      <c r="E50" s="44"/>
      <c r="F50" s="45"/>
      <c r="G50" s="46"/>
    </row>
    <row r="51" spans="1:7">
      <c r="A51" s="47"/>
      <c r="B51" s="47" t="s">
        <v>144</v>
      </c>
      <c r="C51" s="48" t="s">
        <v>145</v>
      </c>
      <c r="D51" s="49"/>
      <c r="E51" s="49"/>
      <c r="F51" s="50"/>
      <c r="G51" s="51"/>
    </row>
    <row r="52" spans="1:7">
      <c r="A52" s="47">
        <v>6.1</v>
      </c>
      <c r="B52" s="47"/>
      <c r="C52" s="13" t="s">
        <v>146</v>
      </c>
      <c r="D52" s="47" t="s">
        <v>147</v>
      </c>
      <c r="E52" s="52">
        <v>1</v>
      </c>
      <c r="F52" s="53"/>
      <c r="G52" s="54">
        <f t="shared" ref="G52:G55" si="12">ROUND(E52*F52,2)</f>
        <v>0</v>
      </c>
    </row>
    <row r="53" spans="1:7" ht="15.6">
      <c r="A53" s="47">
        <v>6.2</v>
      </c>
      <c r="B53" s="47"/>
      <c r="C53" s="13" t="s">
        <v>148</v>
      </c>
      <c r="D53" s="47" t="s">
        <v>357</v>
      </c>
      <c r="E53" s="52">
        <v>1</v>
      </c>
      <c r="F53" s="53"/>
      <c r="G53" s="54">
        <f t="shared" si="12"/>
        <v>0</v>
      </c>
    </row>
    <row r="54" spans="1:7" ht="26.4">
      <c r="A54" s="47">
        <v>6.3</v>
      </c>
      <c r="B54" s="47"/>
      <c r="C54" s="13" t="s">
        <v>149</v>
      </c>
      <c r="D54" s="47" t="s">
        <v>150</v>
      </c>
      <c r="E54" s="52">
        <v>1</v>
      </c>
      <c r="F54" s="53"/>
      <c r="G54" s="54">
        <f t="shared" si="12"/>
        <v>0</v>
      </c>
    </row>
    <row r="55" spans="1:7">
      <c r="A55" s="47">
        <v>6.4</v>
      </c>
      <c r="B55" s="47"/>
      <c r="C55" s="13" t="s">
        <v>151</v>
      </c>
      <c r="D55" s="47" t="s">
        <v>147</v>
      </c>
      <c r="E55" s="52">
        <v>1</v>
      </c>
      <c r="F55" s="53"/>
      <c r="G55" s="54">
        <f t="shared" si="12"/>
        <v>0</v>
      </c>
    </row>
    <row r="56" spans="1:7">
      <c r="A56" s="101" t="s">
        <v>152</v>
      </c>
      <c r="B56" s="102"/>
      <c r="C56" s="102"/>
      <c r="D56" s="102"/>
      <c r="E56" s="102"/>
      <c r="F56" s="103"/>
      <c r="G56" s="54">
        <f>SUM(G52:G55)</f>
        <v>0</v>
      </c>
    </row>
    <row r="57" spans="1:7">
      <c r="A57" s="95" t="s">
        <v>19</v>
      </c>
      <c r="B57" s="96"/>
      <c r="C57" s="96"/>
      <c r="D57" s="96"/>
      <c r="E57" s="96"/>
      <c r="F57" s="104"/>
      <c r="G57" s="54">
        <f>G20+G29+G37+G43+G49+G56</f>
        <v>0</v>
      </c>
    </row>
    <row r="58" spans="1:7" s="36" customFormat="1">
      <c r="A58" s="37"/>
      <c r="B58" s="56"/>
      <c r="C58" s="56"/>
      <c r="D58" s="37"/>
      <c r="E58" s="37"/>
      <c r="F58" s="57"/>
      <c r="G58" s="57"/>
    </row>
    <row r="59" spans="1:7" s="36" customFormat="1">
      <c r="A59" s="37"/>
      <c r="B59" s="56"/>
      <c r="C59" s="56"/>
      <c r="D59" s="37"/>
      <c r="E59" s="37"/>
      <c r="F59" s="57"/>
      <c r="G59" s="57"/>
    </row>
    <row r="60" spans="1:7" s="36" customFormat="1">
      <c r="A60" s="37"/>
      <c r="B60" s="56"/>
      <c r="C60" s="56"/>
      <c r="D60" s="37"/>
      <c r="E60" s="37"/>
      <c r="F60" s="57"/>
      <c r="G60" s="57"/>
    </row>
    <row r="61" spans="1:7" s="36" customFormat="1" ht="43.5" customHeight="1">
      <c r="A61" s="37"/>
      <c r="B61" s="56"/>
      <c r="C61" s="56"/>
      <c r="D61" s="56"/>
      <c r="E61" s="56"/>
      <c r="F61" s="57"/>
      <c r="G61" s="57"/>
    </row>
    <row r="62" spans="1:7" s="36" customFormat="1">
      <c r="A62" s="37"/>
      <c r="B62" s="56"/>
      <c r="C62" s="56"/>
      <c r="D62" s="56"/>
      <c r="E62" s="56"/>
      <c r="F62" s="57"/>
      <c r="G62" s="57"/>
    </row>
    <row r="63" spans="1:7" s="36" customFormat="1">
      <c r="A63" s="37"/>
      <c r="B63" s="56"/>
      <c r="C63" s="56"/>
      <c r="D63" s="56"/>
      <c r="E63" s="56"/>
      <c r="F63" s="57"/>
      <c r="G63" s="57"/>
    </row>
    <row r="64" spans="1:7" s="36" customFormat="1">
      <c r="A64" s="37"/>
      <c r="B64" s="56"/>
      <c r="C64" s="56"/>
      <c r="D64" s="56"/>
      <c r="E64" s="56"/>
      <c r="F64" s="57"/>
      <c r="G64" s="57"/>
    </row>
    <row r="65" spans="1:7" s="36" customFormat="1">
      <c r="A65" s="37"/>
      <c r="B65" s="56"/>
      <c r="C65" s="56"/>
      <c r="D65" s="56"/>
      <c r="E65" s="56"/>
      <c r="F65" s="57"/>
      <c r="G65" s="57"/>
    </row>
    <row r="66" spans="1:7" s="36" customFormat="1">
      <c r="A66" s="37"/>
      <c r="B66" s="56"/>
      <c r="C66" s="56"/>
      <c r="D66" s="56"/>
      <c r="E66" s="56"/>
      <c r="F66" s="57"/>
      <c r="G66" s="57"/>
    </row>
    <row r="67" spans="1:7" s="36" customFormat="1">
      <c r="A67" s="37"/>
      <c r="B67" s="56"/>
      <c r="C67" s="56"/>
      <c r="D67" s="56"/>
      <c r="E67" s="56"/>
      <c r="F67" s="57"/>
      <c r="G67" s="57"/>
    </row>
    <row r="68" spans="1:7" s="36" customFormat="1">
      <c r="A68" s="37"/>
      <c r="B68" s="56"/>
      <c r="C68" s="56"/>
      <c r="D68" s="56"/>
      <c r="E68" s="56"/>
      <c r="F68" s="57"/>
      <c r="G68" s="57"/>
    </row>
    <row r="69" spans="1:7" s="36" customFormat="1">
      <c r="A69" s="37"/>
      <c r="B69" s="56"/>
      <c r="C69" s="56"/>
      <c r="D69" s="56"/>
      <c r="E69" s="56"/>
      <c r="F69" s="57"/>
      <c r="G69" s="57"/>
    </row>
    <row r="70" spans="1:7" s="36" customFormat="1">
      <c r="A70" s="37"/>
      <c r="B70" s="56"/>
      <c r="C70" s="56"/>
      <c r="D70" s="56"/>
      <c r="E70" s="56"/>
      <c r="F70" s="57"/>
      <c r="G70" s="57"/>
    </row>
    <row r="71" spans="1:7" s="36" customFormat="1">
      <c r="A71" s="37"/>
      <c r="B71" s="56"/>
      <c r="C71" s="56"/>
      <c r="D71" s="56"/>
      <c r="E71" s="56"/>
      <c r="F71" s="57"/>
      <c r="G71" s="57"/>
    </row>
    <row r="72" spans="1:7" s="36" customFormat="1">
      <c r="A72" s="37"/>
      <c r="B72" s="56"/>
      <c r="C72" s="56"/>
      <c r="D72" s="56"/>
      <c r="E72" s="56"/>
      <c r="F72" s="57"/>
      <c r="G72" s="57"/>
    </row>
    <row r="73" spans="1:7" s="36" customFormat="1">
      <c r="A73" s="37"/>
      <c r="B73" s="56"/>
      <c r="C73" s="56"/>
      <c r="D73" s="56"/>
      <c r="E73" s="56"/>
      <c r="F73" s="57"/>
      <c r="G73" s="57"/>
    </row>
    <row r="74" spans="1:7" s="36" customFormat="1">
      <c r="A74" s="37"/>
      <c r="B74" s="56"/>
      <c r="C74" s="56"/>
      <c r="D74" s="56"/>
      <c r="E74" s="56"/>
      <c r="F74" s="57"/>
      <c r="G74" s="57"/>
    </row>
    <row r="75" spans="1:7" s="36" customFormat="1">
      <c r="A75" s="37"/>
      <c r="B75" s="56"/>
      <c r="C75" s="56"/>
      <c r="D75" s="56"/>
      <c r="E75" s="56"/>
      <c r="F75" s="57"/>
      <c r="G75" s="57"/>
    </row>
    <row r="76" spans="1:7" s="36" customFormat="1">
      <c r="A76" s="37"/>
      <c r="B76" s="56"/>
      <c r="C76" s="56"/>
      <c r="D76" s="56"/>
      <c r="E76" s="56"/>
      <c r="F76" s="57"/>
      <c r="G76" s="57"/>
    </row>
    <row r="77" spans="1:7" s="36" customFormat="1">
      <c r="A77" s="37"/>
      <c r="B77" s="56"/>
      <c r="C77" s="56"/>
      <c r="D77" s="56"/>
      <c r="E77" s="56"/>
      <c r="F77" s="57"/>
      <c r="G77" s="57"/>
    </row>
  </sheetData>
  <mergeCells count="12">
    <mergeCell ref="A57:F57"/>
    <mergeCell ref="A29:F29"/>
    <mergeCell ref="A20:F20"/>
    <mergeCell ref="A37:F37"/>
    <mergeCell ref="A43:F43"/>
    <mergeCell ref="A49:F49"/>
    <mergeCell ref="A56:F56"/>
    <mergeCell ref="A5:G5"/>
    <mergeCell ref="A6:G6"/>
    <mergeCell ref="A7:G7"/>
    <mergeCell ref="A8:G8"/>
    <mergeCell ref="A9:G9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headerFooter>
    <oddFooter>&amp;C
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95"/>
  <sheetViews>
    <sheetView view="pageBreakPreview" zoomScale="70" zoomScaleNormal="100" zoomScaleSheetLayoutView="70" workbookViewId="0">
      <pane xSplit="7" ySplit="10" topLeftCell="H44" activePane="bottomRight" state="frozen"/>
      <selection activeCell="F1" sqref="F1:F4"/>
      <selection pane="topRight" activeCell="F1" sqref="F1:F4"/>
      <selection pane="bottomLeft" activeCell="F1" sqref="F1:F4"/>
      <selection pane="bottomRight" activeCell="K20" sqref="K20"/>
    </sheetView>
  </sheetViews>
  <sheetFormatPr defaultColWidth="9.21875" defaultRowHeight="13.2"/>
  <cols>
    <col min="1" max="1" width="6.77734375" style="4" customWidth="1"/>
    <col min="2" max="2" width="12.77734375" style="4" customWidth="1"/>
    <col min="3" max="3" width="70.77734375" style="5" customWidth="1"/>
    <col min="4" max="4" width="10.77734375" style="6" customWidth="1"/>
    <col min="5" max="5" width="10.77734375" style="7" customWidth="1"/>
    <col min="6" max="6" width="10.77734375" style="25" customWidth="1"/>
    <col min="7" max="7" width="12.77734375" style="25" customWidth="1"/>
    <col min="8" max="16384" width="9.21875" style="38"/>
  </cols>
  <sheetData>
    <row r="1" spans="1:7" ht="13.8">
      <c r="F1" s="76"/>
      <c r="G1" s="77"/>
    </row>
    <row r="2" spans="1:7" ht="13.8">
      <c r="F2" s="78"/>
      <c r="G2" s="79"/>
    </row>
    <row r="3" spans="1:7" ht="13.8">
      <c r="F3" s="80"/>
      <c r="G3" s="77"/>
    </row>
    <row r="4" spans="1:7" ht="13.8">
      <c r="F4" s="80"/>
      <c r="G4" s="81"/>
    </row>
    <row r="5" spans="1:7" ht="7.5" customHeight="1">
      <c r="A5" s="106"/>
      <c r="B5" s="106"/>
      <c r="C5" s="106"/>
      <c r="D5" s="106"/>
      <c r="E5" s="106"/>
      <c r="F5" s="106"/>
      <c r="G5" s="106"/>
    </row>
    <row r="6" spans="1:7" ht="23.25" customHeight="1">
      <c r="A6" s="91" t="s">
        <v>9</v>
      </c>
      <c r="B6" s="92"/>
      <c r="C6" s="92"/>
      <c r="D6" s="92"/>
      <c r="E6" s="92"/>
      <c r="F6" s="92"/>
      <c r="G6" s="92"/>
    </row>
    <row r="7" spans="1:7" ht="30.75" customHeight="1">
      <c r="A7" s="93" t="s">
        <v>8</v>
      </c>
      <c r="B7" s="93"/>
      <c r="C7" s="93"/>
      <c r="D7" s="93"/>
      <c r="E7" s="93"/>
      <c r="F7" s="93"/>
      <c r="G7" s="93"/>
    </row>
    <row r="8" spans="1:7" ht="17.25" customHeight="1">
      <c r="A8" s="94" t="s">
        <v>10</v>
      </c>
      <c r="B8" s="94"/>
      <c r="C8" s="94"/>
      <c r="D8" s="94"/>
      <c r="E8" s="94"/>
      <c r="F8" s="94"/>
      <c r="G8" s="94"/>
    </row>
    <row r="9" spans="1:7" s="36" customFormat="1" ht="97.5" customHeight="1">
      <c r="A9" s="89" t="s">
        <v>12</v>
      </c>
      <c r="B9" s="90"/>
      <c r="C9" s="90"/>
      <c r="D9" s="90"/>
      <c r="E9" s="90"/>
      <c r="F9" s="90"/>
      <c r="G9" s="90"/>
    </row>
    <row r="10" spans="1:7" ht="26.4" customHeight="1">
      <c r="A10" s="1" t="s">
        <v>0</v>
      </c>
      <c r="B10" s="2" t="s">
        <v>2</v>
      </c>
      <c r="C10" s="3" t="s">
        <v>3</v>
      </c>
      <c r="D10" s="9" t="s">
        <v>4</v>
      </c>
      <c r="E10" s="3" t="s">
        <v>1</v>
      </c>
      <c r="F10" s="3" t="s">
        <v>5</v>
      </c>
      <c r="G10" s="29" t="s">
        <v>6</v>
      </c>
    </row>
    <row r="11" spans="1:7" s="39" customFormat="1">
      <c r="A11" s="14">
        <v>1</v>
      </c>
      <c r="B11" s="15">
        <v>2</v>
      </c>
      <c r="C11" s="17">
        <v>3</v>
      </c>
      <c r="D11" s="17">
        <v>4</v>
      </c>
      <c r="E11" s="17">
        <v>5</v>
      </c>
      <c r="F11" s="17">
        <v>6</v>
      </c>
      <c r="G11" s="30">
        <v>7</v>
      </c>
    </row>
    <row r="12" spans="1:7">
      <c r="A12" s="10"/>
      <c r="B12" s="40"/>
      <c r="C12" s="41" t="s">
        <v>20</v>
      </c>
      <c r="D12" s="68"/>
      <c r="E12" s="68"/>
      <c r="F12" s="69"/>
      <c r="G12" s="70"/>
    </row>
    <row r="13" spans="1:7" s="5" customFormat="1">
      <c r="A13" s="42">
        <v>1</v>
      </c>
      <c r="B13" s="42" t="s">
        <v>54</v>
      </c>
      <c r="C13" s="43" t="s">
        <v>55</v>
      </c>
      <c r="D13" s="44"/>
      <c r="E13" s="44"/>
      <c r="F13" s="45"/>
      <c r="G13" s="46"/>
    </row>
    <row r="14" spans="1:7">
      <c r="A14" s="47"/>
      <c r="B14" s="47" t="s">
        <v>56</v>
      </c>
      <c r="C14" s="48" t="s">
        <v>57</v>
      </c>
      <c r="D14" s="49"/>
      <c r="E14" s="49"/>
      <c r="F14" s="50"/>
      <c r="G14" s="55"/>
    </row>
    <row r="15" spans="1:7" ht="15.6">
      <c r="A15" s="47">
        <v>1.2</v>
      </c>
      <c r="B15" s="47"/>
      <c r="C15" s="13" t="s">
        <v>58</v>
      </c>
      <c r="D15" s="47" t="s">
        <v>357</v>
      </c>
      <c r="E15" s="52">
        <v>977</v>
      </c>
      <c r="F15" s="53"/>
      <c r="G15" s="54">
        <f t="shared" ref="G15:G16" si="0">ROUND(E15*F15,2)</f>
        <v>0</v>
      </c>
    </row>
    <row r="16" spans="1:7" ht="15.6">
      <c r="A16" s="47">
        <v>1.3</v>
      </c>
      <c r="B16" s="47"/>
      <c r="C16" s="13" t="s">
        <v>59</v>
      </c>
      <c r="D16" s="47" t="s">
        <v>357</v>
      </c>
      <c r="E16" s="52">
        <v>2851</v>
      </c>
      <c r="F16" s="53"/>
      <c r="G16" s="54">
        <f t="shared" si="0"/>
        <v>0</v>
      </c>
    </row>
    <row r="17" spans="1:7">
      <c r="A17" s="105" t="s">
        <v>63</v>
      </c>
      <c r="B17" s="105"/>
      <c r="C17" s="105"/>
      <c r="D17" s="105"/>
      <c r="E17" s="105"/>
      <c r="F17" s="105"/>
      <c r="G17" s="54">
        <f>SUM(G14:G16)</f>
        <v>0</v>
      </c>
    </row>
    <row r="18" spans="1:7">
      <c r="A18" s="42">
        <v>2</v>
      </c>
      <c r="B18" s="42" t="s">
        <v>64</v>
      </c>
      <c r="C18" s="43" t="s">
        <v>65</v>
      </c>
      <c r="D18" s="44"/>
      <c r="E18" s="44"/>
      <c r="F18" s="45"/>
      <c r="G18" s="46"/>
    </row>
    <row r="19" spans="1:7">
      <c r="A19" s="47"/>
      <c r="B19" s="47" t="s">
        <v>66</v>
      </c>
      <c r="C19" s="48" t="s">
        <v>67</v>
      </c>
      <c r="D19" s="49"/>
      <c r="E19" s="49"/>
      <c r="F19" s="50"/>
      <c r="G19" s="51"/>
    </row>
    <row r="20" spans="1:7" ht="15.6">
      <c r="A20" s="47">
        <v>2.1</v>
      </c>
      <c r="B20" s="47"/>
      <c r="C20" s="13" t="s">
        <v>68</v>
      </c>
      <c r="D20" s="47" t="s">
        <v>357</v>
      </c>
      <c r="E20" s="52">
        <v>323</v>
      </c>
      <c r="F20" s="53"/>
      <c r="G20" s="54">
        <f t="shared" ref="G20:G21" si="1">ROUND(E20*F20,2)</f>
        <v>0</v>
      </c>
    </row>
    <row r="21" spans="1:7" ht="26.4">
      <c r="A21" s="47">
        <v>2.2000000000000002</v>
      </c>
      <c r="B21" s="47"/>
      <c r="C21" s="13" t="s">
        <v>70</v>
      </c>
      <c r="D21" s="47" t="s">
        <v>357</v>
      </c>
      <c r="E21" s="52">
        <v>17</v>
      </c>
      <c r="F21" s="53"/>
      <c r="G21" s="54">
        <f t="shared" si="1"/>
        <v>0</v>
      </c>
    </row>
    <row r="22" spans="1:7">
      <c r="A22" s="47"/>
      <c r="B22" s="47" t="s">
        <v>71</v>
      </c>
      <c r="C22" s="48" t="s">
        <v>72</v>
      </c>
      <c r="D22" s="49"/>
      <c r="E22" s="49"/>
      <c r="F22" s="50"/>
      <c r="G22" s="55"/>
    </row>
    <row r="23" spans="1:7" ht="15.6">
      <c r="A23" s="47">
        <v>2.2999999999999998</v>
      </c>
      <c r="B23" s="47"/>
      <c r="C23" s="13" t="s">
        <v>73</v>
      </c>
      <c r="D23" s="47" t="s">
        <v>357</v>
      </c>
      <c r="E23" s="52">
        <v>323</v>
      </c>
      <c r="F23" s="53"/>
      <c r="G23" s="54">
        <f t="shared" ref="G23" si="2">ROUND(E23*F23,2)</f>
        <v>0</v>
      </c>
    </row>
    <row r="24" spans="1:7">
      <c r="A24" s="47"/>
      <c r="B24" s="47" t="s">
        <v>128</v>
      </c>
      <c r="C24" s="48" t="s">
        <v>129</v>
      </c>
      <c r="D24" s="49"/>
      <c r="E24" s="49"/>
      <c r="F24" s="50"/>
      <c r="G24" s="55"/>
    </row>
    <row r="25" spans="1:7" ht="15.6">
      <c r="A25" s="47">
        <v>2.4</v>
      </c>
      <c r="B25" s="47"/>
      <c r="C25" s="13" t="s">
        <v>129</v>
      </c>
      <c r="D25" s="47" t="s">
        <v>357</v>
      </c>
      <c r="E25" s="52">
        <v>6281</v>
      </c>
      <c r="F25" s="53"/>
      <c r="G25" s="54">
        <f t="shared" ref="G25" si="3">ROUND(E25*F25,2)</f>
        <v>0</v>
      </c>
    </row>
    <row r="26" spans="1:7">
      <c r="A26" s="105" t="s">
        <v>74</v>
      </c>
      <c r="B26" s="105"/>
      <c r="C26" s="105"/>
      <c r="D26" s="105"/>
      <c r="E26" s="105"/>
      <c r="F26" s="105"/>
      <c r="G26" s="54">
        <f>SUM(G20:G25)</f>
        <v>0</v>
      </c>
    </row>
    <row r="27" spans="1:7">
      <c r="A27" s="42">
        <v>3</v>
      </c>
      <c r="B27" s="42" t="s">
        <v>75</v>
      </c>
      <c r="C27" s="43" t="s">
        <v>76</v>
      </c>
      <c r="D27" s="44"/>
      <c r="E27" s="44"/>
      <c r="F27" s="45"/>
      <c r="G27" s="46"/>
    </row>
    <row r="28" spans="1:7">
      <c r="A28" s="47"/>
      <c r="B28" s="47" t="s">
        <v>77</v>
      </c>
      <c r="C28" s="48" t="s">
        <v>78</v>
      </c>
      <c r="D28" s="49"/>
      <c r="E28" s="49"/>
      <c r="F28" s="50"/>
      <c r="G28" s="51"/>
    </row>
    <row r="29" spans="1:7">
      <c r="A29" s="47">
        <v>3.1</v>
      </c>
      <c r="B29" s="47"/>
      <c r="C29" s="13" t="s">
        <v>155</v>
      </c>
      <c r="D29" s="47" t="s">
        <v>80</v>
      </c>
      <c r="E29" s="52">
        <v>11</v>
      </c>
      <c r="F29" s="53"/>
      <c r="G29" s="54">
        <f t="shared" ref="G29:G30" si="4">ROUND(E29*F29,2)</f>
        <v>0</v>
      </c>
    </row>
    <row r="30" spans="1:7">
      <c r="A30" s="47">
        <v>3.2</v>
      </c>
      <c r="B30" s="47"/>
      <c r="C30" s="13" t="s">
        <v>156</v>
      </c>
      <c r="D30" s="47" t="s">
        <v>82</v>
      </c>
      <c r="E30" s="52">
        <v>2</v>
      </c>
      <c r="F30" s="53"/>
      <c r="G30" s="54">
        <f t="shared" si="4"/>
        <v>0</v>
      </c>
    </row>
    <row r="31" spans="1:7">
      <c r="A31" s="105" t="s">
        <v>83</v>
      </c>
      <c r="B31" s="105"/>
      <c r="C31" s="105"/>
      <c r="D31" s="105"/>
      <c r="E31" s="105"/>
      <c r="F31" s="105"/>
      <c r="G31" s="54">
        <f>SUM(G29:G30)</f>
        <v>0</v>
      </c>
    </row>
    <row r="32" spans="1:7">
      <c r="A32" s="42">
        <v>4</v>
      </c>
      <c r="B32" s="42" t="s">
        <v>84</v>
      </c>
      <c r="C32" s="43" t="s">
        <v>85</v>
      </c>
      <c r="D32" s="44"/>
      <c r="E32" s="44"/>
      <c r="F32" s="45"/>
      <c r="G32" s="46"/>
    </row>
    <row r="33" spans="1:7">
      <c r="A33" s="47"/>
      <c r="B33" s="47" t="s">
        <v>86</v>
      </c>
      <c r="C33" s="48" t="s">
        <v>87</v>
      </c>
      <c r="D33" s="49"/>
      <c r="E33" s="49"/>
      <c r="F33" s="50"/>
      <c r="G33" s="51"/>
    </row>
    <row r="34" spans="1:7" ht="15.6">
      <c r="A34" s="47">
        <v>4.0999999999999996</v>
      </c>
      <c r="B34" s="47"/>
      <c r="C34" s="13" t="s">
        <v>88</v>
      </c>
      <c r="D34" s="47" t="s">
        <v>358</v>
      </c>
      <c r="E34" s="52">
        <v>10034</v>
      </c>
      <c r="F34" s="53"/>
      <c r="G34" s="54">
        <f t="shared" ref="G34" si="5">ROUND(E34*F34,2)</f>
        <v>0</v>
      </c>
    </row>
    <row r="35" spans="1:7">
      <c r="A35" s="47"/>
      <c r="B35" s="47" t="s">
        <v>93</v>
      </c>
      <c r="C35" s="48" t="s">
        <v>94</v>
      </c>
      <c r="D35" s="67"/>
      <c r="E35" s="49"/>
      <c r="F35" s="50"/>
      <c r="G35" s="55"/>
    </row>
    <row r="36" spans="1:7" ht="31.8" customHeight="1">
      <c r="A36" s="47">
        <v>4.2</v>
      </c>
      <c r="B36" s="47"/>
      <c r="C36" s="13" t="s">
        <v>157</v>
      </c>
      <c r="D36" s="47" t="s">
        <v>358</v>
      </c>
      <c r="E36" s="52">
        <v>63</v>
      </c>
      <c r="F36" s="53"/>
      <c r="G36" s="54">
        <f t="shared" ref="G36:G38" si="6">ROUND(E36*F36,2)</f>
        <v>0</v>
      </c>
    </row>
    <row r="37" spans="1:7" ht="25.8" customHeight="1">
      <c r="A37" s="47">
        <v>4.3</v>
      </c>
      <c r="B37" s="47"/>
      <c r="C37" s="13" t="s">
        <v>134</v>
      </c>
      <c r="D37" s="47" t="s">
        <v>358</v>
      </c>
      <c r="E37" s="52">
        <v>8078</v>
      </c>
      <c r="F37" s="53"/>
      <c r="G37" s="54">
        <f t="shared" si="6"/>
        <v>0</v>
      </c>
    </row>
    <row r="38" spans="1:7" ht="30" customHeight="1">
      <c r="A38" s="47">
        <v>4.4000000000000004</v>
      </c>
      <c r="B38" s="47"/>
      <c r="C38" s="13" t="s">
        <v>95</v>
      </c>
      <c r="D38" s="47" t="s">
        <v>358</v>
      </c>
      <c r="E38" s="52">
        <v>177</v>
      </c>
      <c r="F38" s="53"/>
      <c r="G38" s="54">
        <f t="shared" si="6"/>
        <v>0</v>
      </c>
    </row>
    <row r="39" spans="1:7">
      <c r="A39" s="47"/>
      <c r="B39" s="47" t="s">
        <v>96</v>
      </c>
      <c r="C39" s="60" t="s">
        <v>97</v>
      </c>
      <c r="D39" s="49"/>
      <c r="E39" s="49"/>
      <c r="F39" s="50"/>
      <c r="G39" s="55"/>
    </row>
    <row r="40" spans="1:7" ht="39.6">
      <c r="A40" s="47">
        <v>4.5</v>
      </c>
      <c r="B40" s="47"/>
      <c r="C40" s="13" t="s">
        <v>98</v>
      </c>
      <c r="D40" s="47" t="s">
        <v>358</v>
      </c>
      <c r="E40" s="52">
        <v>208</v>
      </c>
      <c r="F40" s="53"/>
      <c r="G40" s="54">
        <f t="shared" ref="G40:G41" si="7">ROUND(E40*F40,2)</f>
        <v>0</v>
      </c>
    </row>
    <row r="41" spans="1:7" ht="39.6">
      <c r="A41" s="47">
        <v>4.5999999999999996</v>
      </c>
      <c r="B41" s="47"/>
      <c r="C41" s="13" t="s">
        <v>135</v>
      </c>
      <c r="D41" s="47" t="s">
        <v>358</v>
      </c>
      <c r="E41" s="52">
        <v>9826</v>
      </c>
      <c r="F41" s="53"/>
      <c r="G41" s="54">
        <f t="shared" si="7"/>
        <v>0</v>
      </c>
    </row>
    <row r="42" spans="1:7">
      <c r="A42" s="105" t="s">
        <v>99</v>
      </c>
      <c r="B42" s="105"/>
      <c r="C42" s="105"/>
      <c r="D42" s="105"/>
      <c r="E42" s="105"/>
      <c r="F42" s="105"/>
      <c r="G42" s="54">
        <f>SUM(G34:G41)</f>
        <v>0</v>
      </c>
    </row>
    <row r="43" spans="1:7">
      <c r="A43" s="42">
        <v>5</v>
      </c>
      <c r="B43" s="42" t="s">
        <v>100</v>
      </c>
      <c r="C43" s="43" t="s">
        <v>101</v>
      </c>
      <c r="D43" s="44"/>
      <c r="E43" s="44"/>
      <c r="F43" s="45"/>
      <c r="G43" s="46"/>
    </row>
    <row r="44" spans="1:7">
      <c r="A44" s="47"/>
      <c r="B44" s="47" t="s">
        <v>136</v>
      </c>
      <c r="C44" s="48" t="s">
        <v>137</v>
      </c>
      <c r="D44" s="49"/>
      <c r="E44" s="49"/>
      <c r="F44" s="50"/>
      <c r="G44" s="51"/>
    </row>
    <row r="45" spans="1:7" ht="15.6">
      <c r="A45" s="47">
        <v>5.0999999999999996</v>
      </c>
      <c r="B45" s="47"/>
      <c r="C45" s="13" t="s">
        <v>138</v>
      </c>
      <c r="D45" s="47" t="s">
        <v>358</v>
      </c>
      <c r="E45" s="52">
        <v>6901</v>
      </c>
      <c r="F45" s="53"/>
      <c r="G45" s="54">
        <f t="shared" ref="G45:G46" si="8">ROUND(E45*F45,2)</f>
        <v>0</v>
      </c>
    </row>
    <row r="46" spans="1:7" ht="15.6">
      <c r="A46" s="47">
        <v>5.2</v>
      </c>
      <c r="B46" s="47"/>
      <c r="C46" s="13" t="s">
        <v>158</v>
      </c>
      <c r="D46" s="47" t="s">
        <v>358</v>
      </c>
      <c r="E46" s="52">
        <v>60</v>
      </c>
      <c r="F46" s="53"/>
      <c r="G46" s="54">
        <f t="shared" si="8"/>
        <v>0</v>
      </c>
    </row>
    <row r="47" spans="1:7">
      <c r="A47" s="47"/>
      <c r="B47" s="47" t="s">
        <v>102</v>
      </c>
      <c r="C47" s="48" t="s">
        <v>103</v>
      </c>
      <c r="D47" s="49"/>
      <c r="E47" s="49"/>
      <c r="F47" s="50"/>
      <c r="G47" s="55"/>
    </row>
    <row r="48" spans="1:7" ht="15.6">
      <c r="A48" s="47">
        <v>5.3</v>
      </c>
      <c r="B48" s="47"/>
      <c r="C48" s="13" t="s">
        <v>104</v>
      </c>
      <c r="D48" s="47" t="s">
        <v>358</v>
      </c>
      <c r="E48" s="52">
        <v>152</v>
      </c>
      <c r="F48" s="53"/>
      <c r="G48" s="54">
        <f t="shared" ref="G48" si="9">ROUND(E48*F48,2)</f>
        <v>0</v>
      </c>
    </row>
    <row r="49" spans="1:7">
      <c r="A49" s="47"/>
      <c r="B49" s="47" t="s">
        <v>105</v>
      </c>
      <c r="C49" s="48" t="s">
        <v>106</v>
      </c>
      <c r="D49" s="49"/>
      <c r="E49" s="49"/>
      <c r="F49" s="50"/>
      <c r="G49" s="55"/>
    </row>
    <row r="50" spans="1:7" ht="15.6">
      <c r="A50" s="47">
        <v>5.4</v>
      </c>
      <c r="B50" s="47"/>
      <c r="C50" s="13" t="s">
        <v>107</v>
      </c>
      <c r="D50" s="47" t="s">
        <v>358</v>
      </c>
      <c r="E50" s="52">
        <v>158</v>
      </c>
      <c r="F50" s="53"/>
      <c r="G50" s="54">
        <f t="shared" ref="G50" si="10">ROUND(E50*F50,2)</f>
        <v>0</v>
      </c>
    </row>
    <row r="51" spans="1:7">
      <c r="A51" s="105" t="s">
        <v>108</v>
      </c>
      <c r="B51" s="105"/>
      <c r="C51" s="105"/>
      <c r="D51" s="105"/>
      <c r="E51" s="105"/>
      <c r="F51" s="105"/>
      <c r="G51" s="54">
        <f>SUM(G45:G50)</f>
        <v>0</v>
      </c>
    </row>
    <row r="52" spans="1:7">
      <c r="A52" s="42">
        <v>6</v>
      </c>
      <c r="B52" s="42" t="s">
        <v>109</v>
      </c>
      <c r="C52" s="43" t="s">
        <v>110</v>
      </c>
      <c r="D52" s="44"/>
      <c r="E52" s="44"/>
      <c r="F52" s="45"/>
      <c r="G52" s="46"/>
    </row>
    <row r="53" spans="1:7">
      <c r="A53" s="47"/>
      <c r="B53" s="47" t="s">
        <v>111</v>
      </c>
      <c r="C53" s="48" t="s">
        <v>112</v>
      </c>
      <c r="D53" s="49"/>
      <c r="E53" s="49"/>
      <c r="F53" s="50"/>
      <c r="G53" s="51"/>
    </row>
    <row r="54" spans="1:7" ht="15.6">
      <c r="A54" s="47">
        <v>6.1</v>
      </c>
      <c r="B54" s="47"/>
      <c r="C54" s="13" t="s">
        <v>113</v>
      </c>
      <c r="D54" s="47" t="s">
        <v>358</v>
      </c>
      <c r="E54" s="52">
        <v>6512</v>
      </c>
      <c r="F54" s="53"/>
      <c r="G54" s="54">
        <f t="shared" ref="G54" si="11">ROUND(E54*F54,2)</f>
        <v>0</v>
      </c>
    </row>
    <row r="55" spans="1:7">
      <c r="A55" s="47"/>
      <c r="B55" s="47" t="s">
        <v>121</v>
      </c>
      <c r="C55" s="48" t="s">
        <v>122</v>
      </c>
      <c r="D55" s="49"/>
      <c r="E55" s="49"/>
      <c r="F55" s="50"/>
      <c r="G55" s="55"/>
    </row>
    <row r="56" spans="1:7">
      <c r="A56" s="47">
        <v>6.2</v>
      </c>
      <c r="B56" s="47"/>
      <c r="C56" s="13" t="s">
        <v>123</v>
      </c>
      <c r="D56" s="47" t="s">
        <v>80</v>
      </c>
      <c r="E56" s="52">
        <v>24</v>
      </c>
      <c r="F56" s="53"/>
      <c r="G56" s="54">
        <f t="shared" ref="G56:G57" si="12">ROUND(E56*F56,2)</f>
        <v>0</v>
      </c>
    </row>
    <row r="57" spans="1:7">
      <c r="A57" s="47">
        <v>6.3</v>
      </c>
      <c r="B57" s="47"/>
      <c r="C57" s="13" t="s">
        <v>124</v>
      </c>
      <c r="D57" s="47" t="s">
        <v>80</v>
      </c>
      <c r="E57" s="52">
        <v>63</v>
      </c>
      <c r="F57" s="53"/>
      <c r="G57" s="54">
        <f t="shared" si="12"/>
        <v>0</v>
      </c>
    </row>
    <row r="58" spans="1:7">
      <c r="A58" s="101" t="s">
        <v>117</v>
      </c>
      <c r="B58" s="102"/>
      <c r="C58" s="102"/>
      <c r="D58" s="102"/>
      <c r="E58" s="102"/>
      <c r="F58" s="103"/>
      <c r="G58" s="54">
        <f>SUM(G54:G57)</f>
        <v>0</v>
      </c>
    </row>
    <row r="59" spans="1:7">
      <c r="A59" s="42">
        <v>7</v>
      </c>
      <c r="B59" s="42" t="s">
        <v>142</v>
      </c>
      <c r="C59" s="43" t="s">
        <v>143</v>
      </c>
      <c r="D59" s="44"/>
      <c r="E59" s="44"/>
      <c r="F59" s="45"/>
      <c r="G59" s="46"/>
    </row>
    <row r="60" spans="1:7">
      <c r="A60" s="47"/>
      <c r="B60" s="47" t="s">
        <v>144</v>
      </c>
      <c r="C60" s="48" t="s">
        <v>145</v>
      </c>
      <c r="D60" s="49"/>
      <c r="E60" s="49"/>
      <c r="F60" s="50"/>
      <c r="G60" s="51"/>
    </row>
    <row r="61" spans="1:7">
      <c r="A61" s="47">
        <v>7.1</v>
      </c>
      <c r="B61" s="47"/>
      <c r="C61" s="13" t="s">
        <v>146</v>
      </c>
      <c r="D61" s="47" t="s">
        <v>147</v>
      </c>
      <c r="E61" s="52">
        <v>1</v>
      </c>
      <c r="F61" s="53"/>
      <c r="G61" s="54">
        <f t="shared" ref="G61:G64" si="13">ROUND(E61*F61,2)</f>
        <v>0</v>
      </c>
    </row>
    <row r="62" spans="1:7" ht="15.6">
      <c r="A62" s="47">
        <v>7.2</v>
      </c>
      <c r="B62" s="47"/>
      <c r="C62" s="13" t="s">
        <v>148</v>
      </c>
      <c r="D62" s="47" t="s">
        <v>357</v>
      </c>
      <c r="E62" s="52">
        <v>1</v>
      </c>
      <c r="F62" s="53"/>
      <c r="G62" s="54">
        <f t="shared" si="13"/>
        <v>0</v>
      </c>
    </row>
    <row r="63" spans="1:7" ht="26.4">
      <c r="A63" s="47">
        <v>7.3</v>
      </c>
      <c r="B63" s="47"/>
      <c r="C63" s="13" t="s">
        <v>149</v>
      </c>
      <c r="D63" s="47" t="s">
        <v>150</v>
      </c>
      <c r="E63" s="52">
        <v>1</v>
      </c>
      <c r="F63" s="53"/>
      <c r="G63" s="54">
        <f t="shared" si="13"/>
        <v>0</v>
      </c>
    </row>
    <row r="64" spans="1:7">
      <c r="A64" s="47">
        <v>7.4</v>
      </c>
      <c r="B64" s="47"/>
      <c r="C64" s="13" t="s">
        <v>151</v>
      </c>
      <c r="D64" s="47" t="s">
        <v>147</v>
      </c>
      <c r="E64" s="52">
        <v>1</v>
      </c>
      <c r="F64" s="53"/>
      <c r="G64" s="54">
        <f t="shared" si="13"/>
        <v>0</v>
      </c>
    </row>
    <row r="65" spans="1:7">
      <c r="A65" s="101" t="s">
        <v>152</v>
      </c>
      <c r="B65" s="102"/>
      <c r="C65" s="102"/>
      <c r="D65" s="102"/>
      <c r="E65" s="102"/>
      <c r="F65" s="103"/>
      <c r="G65" s="54">
        <f>SUM(G61:G64)</f>
        <v>0</v>
      </c>
    </row>
    <row r="66" spans="1:7">
      <c r="A66" s="95" t="s">
        <v>21</v>
      </c>
      <c r="B66" s="96"/>
      <c r="C66" s="96"/>
      <c r="D66" s="96"/>
      <c r="E66" s="96"/>
      <c r="F66" s="104"/>
      <c r="G66" s="54">
        <f>G17+G26+G31+G42+G51+G58+G65</f>
        <v>0</v>
      </c>
    </row>
    <row r="67" spans="1:7" s="36" customFormat="1">
      <c r="A67" s="37"/>
      <c r="B67" s="56"/>
      <c r="C67" s="56"/>
      <c r="D67" s="37"/>
      <c r="E67" s="37"/>
      <c r="F67" s="57"/>
      <c r="G67" s="57"/>
    </row>
    <row r="68" spans="1:7" s="36" customFormat="1">
      <c r="A68" s="37"/>
      <c r="B68" s="56"/>
      <c r="C68" s="56"/>
      <c r="D68" s="37"/>
      <c r="E68" s="37"/>
      <c r="F68" s="57"/>
      <c r="G68" s="57"/>
    </row>
    <row r="69" spans="1:7" s="36" customFormat="1">
      <c r="A69" s="37"/>
      <c r="B69" s="56"/>
      <c r="C69" s="56"/>
      <c r="D69" s="37"/>
      <c r="E69" s="37"/>
      <c r="F69" s="57"/>
      <c r="G69" s="57"/>
    </row>
    <row r="70" spans="1:7" s="36" customFormat="1">
      <c r="A70" s="37"/>
      <c r="B70" s="56"/>
      <c r="C70" s="56"/>
      <c r="D70" s="37"/>
      <c r="E70" s="37"/>
      <c r="F70" s="57"/>
      <c r="G70" s="57"/>
    </row>
    <row r="71" spans="1:7" s="36" customFormat="1">
      <c r="A71" s="37"/>
      <c r="B71" s="56"/>
      <c r="C71" s="56"/>
      <c r="D71" s="37"/>
      <c r="E71" s="37"/>
      <c r="F71" s="57"/>
      <c r="G71" s="57"/>
    </row>
    <row r="72" spans="1:7" s="36" customFormat="1">
      <c r="A72" s="37"/>
      <c r="B72" s="56"/>
      <c r="C72" s="56"/>
      <c r="D72" s="37"/>
      <c r="E72" s="37"/>
      <c r="F72" s="57"/>
      <c r="G72" s="57"/>
    </row>
    <row r="73" spans="1:7" s="36" customFormat="1">
      <c r="A73" s="37"/>
      <c r="B73" s="56"/>
      <c r="C73" s="56"/>
      <c r="D73" s="37"/>
      <c r="E73" s="37"/>
      <c r="F73" s="57"/>
      <c r="G73" s="57"/>
    </row>
    <row r="74" spans="1:7" s="36" customFormat="1">
      <c r="A74" s="37"/>
      <c r="B74" s="56"/>
      <c r="C74" s="56"/>
      <c r="D74" s="37"/>
      <c r="E74" s="37"/>
      <c r="F74" s="57"/>
      <c r="G74" s="57"/>
    </row>
    <row r="75" spans="1:7" s="36" customFormat="1">
      <c r="A75" s="37"/>
      <c r="B75" s="56"/>
      <c r="C75" s="56"/>
      <c r="D75" s="37"/>
      <c r="E75" s="37"/>
      <c r="F75" s="57"/>
      <c r="G75" s="57"/>
    </row>
    <row r="76" spans="1:7" s="36" customFormat="1">
      <c r="A76" s="37"/>
      <c r="B76" s="56"/>
      <c r="C76" s="56"/>
      <c r="D76" s="37"/>
      <c r="E76" s="37"/>
      <c r="F76" s="57"/>
      <c r="G76" s="57"/>
    </row>
    <row r="77" spans="1:7" s="36" customFormat="1">
      <c r="A77" s="37"/>
      <c r="B77" s="56"/>
      <c r="C77" s="56"/>
      <c r="D77" s="37"/>
      <c r="E77" s="37"/>
      <c r="F77" s="57"/>
      <c r="G77" s="57"/>
    </row>
    <row r="78" spans="1:7" s="36" customFormat="1">
      <c r="A78" s="37"/>
      <c r="B78" s="56"/>
      <c r="C78" s="56"/>
      <c r="D78" s="37"/>
      <c r="E78" s="37"/>
      <c r="F78" s="57"/>
      <c r="G78" s="57"/>
    </row>
    <row r="79" spans="1:7" s="36" customFormat="1" ht="43.5" customHeight="1">
      <c r="A79" s="37"/>
      <c r="B79" s="56"/>
      <c r="C79" s="56"/>
      <c r="D79" s="56"/>
      <c r="E79" s="56"/>
      <c r="F79" s="57"/>
      <c r="G79" s="57"/>
    </row>
    <row r="80" spans="1:7" s="36" customFormat="1">
      <c r="A80" s="37"/>
      <c r="B80" s="56"/>
      <c r="C80" s="56"/>
      <c r="D80" s="56"/>
      <c r="E80" s="56"/>
      <c r="F80" s="57"/>
      <c r="G80" s="57"/>
    </row>
    <row r="81" spans="1:7" s="36" customFormat="1">
      <c r="A81" s="37"/>
      <c r="B81" s="56"/>
      <c r="C81" s="56"/>
      <c r="D81" s="56"/>
      <c r="E81" s="56"/>
      <c r="F81" s="57"/>
      <c r="G81" s="57"/>
    </row>
    <row r="82" spans="1:7" s="36" customFormat="1">
      <c r="A82" s="37"/>
      <c r="B82" s="56"/>
      <c r="C82" s="56"/>
      <c r="D82" s="56"/>
      <c r="E82" s="56"/>
      <c r="F82" s="57"/>
      <c r="G82" s="57"/>
    </row>
    <row r="83" spans="1:7" s="36" customFormat="1">
      <c r="A83" s="37"/>
      <c r="B83" s="56"/>
      <c r="C83" s="56"/>
      <c r="D83" s="56"/>
      <c r="E83" s="56"/>
      <c r="F83" s="57"/>
      <c r="G83" s="57"/>
    </row>
    <row r="84" spans="1:7" s="36" customFormat="1">
      <c r="A84" s="37"/>
      <c r="B84" s="56"/>
      <c r="C84" s="56"/>
      <c r="D84" s="56"/>
      <c r="E84" s="56"/>
      <c r="F84" s="57"/>
      <c r="G84" s="57"/>
    </row>
    <row r="85" spans="1:7" s="36" customFormat="1">
      <c r="A85" s="37"/>
      <c r="B85" s="56"/>
      <c r="C85" s="56"/>
      <c r="D85" s="56"/>
      <c r="E85" s="56"/>
      <c r="F85" s="57"/>
      <c r="G85" s="57"/>
    </row>
    <row r="86" spans="1:7" s="36" customFormat="1">
      <c r="A86" s="37"/>
      <c r="B86" s="56"/>
      <c r="C86" s="56"/>
      <c r="D86" s="56"/>
      <c r="E86" s="56"/>
      <c r="F86" s="57"/>
      <c r="G86" s="57"/>
    </row>
    <row r="87" spans="1:7" s="36" customFormat="1">
      <c r="A87" s="37"/>
      <c r="B87" s="56"/>
      <c r="C87" s="56"/>
      <c r="D87" s="56"/>
      <c r="E87" s="56"/>
      <c r="F87" s="57"/>
      <c r="G87" s="57"/>
    </row>
    <row r="88" spans="1:7" s="36" customFormat="1">
      <c r="A88" s="37"/>
      <c r="B88" s="56"/>
      <c r="C88" s="56"/>
      <c r="D88" s="56"/>
      <c r="E88" s="56"/>
      <c r="F88" s="57"/>
      <c r="G88" s="57"/>
    </row>
    <row r="89" spans="1:7" s="36" customFormat="1">
      <c r="A89" s="37"/>
      <c r="B89" s="56"/>
      <c r="C89" s="56"/>
      <c r="D89" s="56"/>
      <c r="E89" s="56"/>
      <c r="F89" s="57"/>
      <c r="G89" s="57"/>
    </row>
    <row r="90" spans="1:7" s="36" customFormat="1">
      <c r="A90" s="37"/>
      <c r="B90" s="56"/>
      <c r="C90" s="56"/>
      <c r="D90" s="56"/>
      <c r="E90" s="56"/>
      <c r="F90" s="57"/>
      <c r="G90" s="57"/>
    </row>
    <row r="91" spans="1:7" s="36" customFormat="1">
      <c r="A91" s="37"/>
      <c r="B91" s="56"/>
      <c r="C91" s="56"/>
      <c r="D91" s="56"/>
      <c r="E91" s="56"/>
      <c r="F91" s="57"/>
      <c r="G91" s="57"/>
    </row>
    <row r="92" spans="1:7" s="36" customFormat="1">
      <c r="A92" s="37"/>
      <c r="B92" s="56"/>
      <c r="C92" s="56"/>
      <c r="D92" s="56"/>
      <c r="E92" s="56"/>
      <c r="F92" s="57"/>
      <c r="G92" s="57"/>
    </row>
    <row r="93" spans="1:7" s="36" customFormat="1">
      <c r="A93" s="37"/>
      <c r="B93" s="56"/>
      <c r="C93" s="56"/>
      <c r="D93" s="56"/>
      <c r="E93" s="56"/>
      <c r="F93" s="57"/>
      <c r="G93" s="57"/>
    </row>
    <row r="94" spans="1:7" s="36" customFormat="1">
      <c r="A94" s="37"/>
      <c r="B94" s="56"/>
      <c r="C94" s="56"/>
      <c r="D94" s="56"/>
      <c r="E94" s="56"/>
      <c r="F94" s="57"/>
      <c r="G94" s="57"/>
    </row>
    <row r="95" spans="1:7" s="36" customFormat="1">
      <c r="A95" s="37"/>
      <c r="B95" s="56"/>
      <c r="C95" s="56"/>
      <c r="D95" s="56"/>
      <c r="E95" s="56"/>
      <c r="F95" s="57"/>
      <c r="G95" s="57"/>
    </row>
  </sheetData>
  <mergeCells count="13">
    <mergeCell ref="A66:F66"/>
    <mergeCell ref="A17:F17"/>
    <mergeCell ref="A31:F31"/>
    <mergeCell ref="A42:F42"/>
    <mergeCell ref="A51:F51"/>
    <mergeCell ref="A58:F58"/>
    <mergeCell ref="A65:F65"/>
    <mergeCell ref="A26:F26"/>
    <mergeCell ref="A5:G5"/>
    <mergeCell ref="A6:G6"/>
    <mergeCell ref="A7:G7"/>
    <mergeCell ref="A8:G8"/>
    <mergeCell ref="A9:G9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>
    <oddFooter>&amp;C
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84"/>
  <sheetViews>
    <sheetView view="pageBreakPreview" zoomScale="70" zoomScaleNormal="100" zoomScaleSheetLayoutView="70" workbookViewId="0">
      <pane xSplit="7" ySplit="11" topLeftCell="H12" activePane="bottomRight" state="frozen"/>
      <selection activeCell="F1" sqref="F1:F4"/>
      <selection pane="topRight" activeCell="F1" sqref="F1:F4"/>
      <selection pane="bottomLeft" activeCell="F1" sqref="F1:F4"/>
      <selection pane="bottomRight" activeCell="F15" sqref="F15:F21"/>
    </sheetView>
  </sheetViews>
  <sheetFormatPr defaultColWidth="9.21875" defaultRowHeight="11.4"/>
  <cols>
    <col min="1" max="1" width="6.77734375" style="4" customWidth="1"/>
    <col min="2" max="2" width="12.77734375" style="4" customWidth="1"/>
    <col min="3" max="3" width="70.77734375" style="5" customWidth="1"/>
    <col min="4" max="4" width="10.77734375" style="6" customWidth="1"/>
    <col min="5" max="5" width="10.77734375" style="7" customWidth="1"/>
    <col min="6" max="6" width="10.77734375" style="25" customWidth="1"/>
    <col min="7" max="7" width="12.77734375" style="25" customWidth="1"/>
    <col min="8" max="16384" width="9.21875" style="38"/>
  </cols>
  <sheetData>
    <row r="1" spans="1:7" ht="13.8">
      <c r="F1" s="76"/>
      <c r="G1" s="77"/>
    </row>
    <row r="2" spans="1:7" ht="13.8">
      <c r="F2" s="78"/>
      <c r="G2" s="79"/>
    </row>
    <row r="3" spans="1:7" ht="13.8">
      <c r="F3" s="80"/>
      <c r="G3" s="77"/>
    </row>
    <row r="4" spans="1:7" ht="13.8">
      <c r="F4" s="80"/>
      <c r="G4" s="81"/>
    </row>
    <row r="5" spans="1:7" ht="7.5" customHeight="1">
      <c r="A5" s="88"/>
      <c r="B5" s="88"/>
      <c r="C5" s="88"/>
      <c r="D5" s="88"/>
      <c r="E5" s="88"/>
      <c r="F5" s="88"/>
      <c r="G5" s="88"/>
    </row>
    <row r="6" spans="1:7" ht="23.25" customHeight="1">
      <c r="A6" s="91" t="s">
        <v>9</v>
      </c>
      <c r="B6" s="92"/>
      <c r="C6" s="92"/>
      <c r="D6" s="92"/>
      <c r="E6" s="92"/>
      <c r="F6" s="92"/>
      <c r="G6" s="92"/>
    </row>
    <row r="7" spans="1:7" ht="30.75" customHeight="1">
      <c r="A7" s="93" t="s">
        <v>8</v>
      </c>
      <c r="B7" s="93"/>
      <c r="C7" s="93"/>
      <c r="D7" s="93"/>
      <c r="E7" s="93"/>
      <c r="F7" s="93"/>
      <c r="G7" s="93"/>
    </row>
    <row r="8" spans="1:7" ht="17.25" customHeight="1">
      <c r="A8" s="94" t="s">
        <v>10</v>
      </c>
      <c r="B8" s="94"/>
      <c r="C8" s="94"/>
      <c r="D8" s="94"/>
      <c r="E8" s="94"/>
      <c r="F8" s="94"/>
      <c r="G8" s="94"/>
    </row>
    <row r="9" spans="1:7" s="36" customFormat="1" ht="97.5" customHeight="1">
      <c r="A9" s="89" t="s">
        <v>12</v>
      </c>
      <c r="B9" s="90"/>
      <c r="C9" s="90"/>
      <c r="D9" s="90"/>
      <c r="E9" s="90"/>
      <c r="F9" s="90"/>
      <c r="G9" s="90"/>
    </row>
    <row r="10" spans="1:7" ht="26.4" customHeight="1">
      <c r="A10" s="1" t="s">
        <v>0</v>
      </c>
      <c r="B10" s="2" t="s">
        <v>2</v>
      </c>
      <c r="C10" s="3" t="s">
        <v>3</v>
      </c>
      <c r="D10" s="9" t="s">
        <v>4</v>
      </c>
      <c r="E10" s="3" t="s">
        <v>1</v>
      </c>
      <c r="F10" s="3" t="s">
        <v>5</v>
      </c>
      <c r="G10" s="29" t="s">
        <v>6</v>
      </c>
    </row>
    <row r="11" spans="1:7" s="39" customFormat="1" ht="13.2">
      <c r="A11" s="14">
        <v>1</v>
      </c>
      <c r="B11" s="15">
        <v>2</v>
      </c>
      <c r="C11" s="17">
        <v>3</v>
      </c>
      <c r="D11" s="17">
        <v>4</v>
      </c>
      <c r="E11" s="17">
        <v>5</v>
      </c>
      <c r="F11" s="17">
        <v>6</v>
      </c>
      <c r="G11" s="30">
        <v>7</v>
      </c>
    </row>
    <row r="12" spans="1:7" ht="12.75" customHeight="1">
      <c r="A12" s="10"/>
      <c r="B12" s="40" t="s">
        <v>7</v>
      </c>
      <c r="C12" s="41" t="s">
        <v>256</v>
      </c>
      <c r="D12" s="18"/>
      <c r="E12" s="18"/>
      <c r="F12" s="24"/>
      <c r="G12" s="33"/>
    </row>
    <row r="13" spans="1:7" s="5" customFormat="1" ht="13.2">
      <c r="A13" s="42">
        <v>1</v>
      </c>
      <c r="B13" s="42" t="s">
        <v>54</v>
      </c>
      <c r="C13" s="43" t="s">
        <v>55</v>
      </c>
      <c r="D13" s="44"/>
      <c r="E13" s="44"/>
      <c r="F13" s="45"/>
      <c r="G13" s="46"/>
    </row>
    <row r="14" spans="1:7" ht="13.2">
      <c r="A14" s="47"/>
      <c r="B14" s="47" t="s">
        <v>56</v>
      </c>
      <c r="C14" s="48" t="s">
        <v>57</v>
      </c>
      <c r="D14" s="49"/>
      <c r="E14" s="49"/>
      <c r="F14" s="50"/>
      <c r="G14" s="55"/>
    </row>
    <row r="15" spans="1:7" ht="15.6">
      <c r="A15" s="47">
        <v>1.2</v>
      </c>
      <c r="B15" s="47"/>
      <c r="C15" s="13" t="s">
        <v>58</v>
      </c>
      <c r="D15" s="47" t="s">
        <v>357</v>
      </c>
      <c r="E15" s="52">
        <v>14</v>
      </c>
      <c r="F15" s="53"/>
      <c r="G15" s="54">
        <f t="shared" ref="G15:G16" si="0">ROUND(E15*F15,2)</f>
        <v>0</v>
      </c>
    </row>
    <row r="16" spans="1:7" ht="15.6">
      <c r="A16" s="47">
        <v>1.3</v>
      </c>
      <c r="B16" s="47"/>
      <c r="C16" s="13" t="s">
        <v>59</v>
      </c>
      <c r="D16" s="47" t="s">
        <v>357</v>
      </c>
      <c r="E16" s="52">
        <v>64</v>
      </c>
      <c r="F16" s="53"/>
      <c r="G16" s="54">
        <f t="shared" si="0"/>
        <v>0</v>
      </c>
    </row>
    <row r="17" spans="1:7" ht="13.2">
      <c r="A17" s="47"/>
      <c r="B17" s="47" t="s">
        <v>60</v>
      </c>
      <c r="C17" s="48" t="s">
        <v>61</v>
      </c>
      <c r="D17" s="49"/>
      <c r="E17" s="49"/>
      <c r="F17" s="50"/>
      <c r="G17" s="55"/>
    </row>
    <row r="18" spans="1:7" ht="26.4">
      <c r="A18" s="47">
        <v>1.4</v>
      </c>
      <c r="B18" s="47"/>
      <c r="C18" s="13" t="s">
        <v>62</v>
      </c>
      <c r="D18" s="47" t="s">
        <v>358</v>
      </c>
      <c r="E18" s="52">
        <v>367</v>
      </c>
      <c r="F18" s="53"/>
      <c r="G18" s="54">
        <f t="shared" ref="G18:G21" si="1">ROUND(E18*F18,2)</f>
        <v>0</v>
      </c>
    </row>
    <row r="19" spans="1:7" ht="15.6">
      <c r="A19" s="47">
        <v>1.5</v>
      </c>
      <c r="B19" s="47"/>
      <c r="C19" s="13" t="s">
        <v>254</v>
      </c>
      <c r="D19" s="47" t="s">
        <v>358</v>
      </c>
      <c r="E19" s="52">
        <v>54</v>
      </c>
      <c r="F19" s="53"/>
      <c r="G19" s="54">
        <f t="shared" si="1"/>
        <v>0</v>
      </c>
    </row>
    <row r="20" spans="1:7" ht="26.4">
      <c r="A20" s="47">
        <v>1.6</v>
      </c>
      <c r="B20" s="47"/>
      <c r="C20" s="13" t="s">
        <v>159</v>
      </c>
      <c r="D20" s="47" t="s">
        <v>358</v>
      </c>
      <c r="E20" s="52">
        <v>110</v>
      </c>
      <c r="F20" s="53"/>
      <c r="G20" s="54">
        <f t="shared" si="1"/>
        <v>0</v>
      </c>
    </row>
    <row r="21" spans="1:7" ht="26.4">
      <c r="A21" s="47">
        <v>1.7</v>
      </c>
      <c r="B21" s="47"/>
      <c r="C21" s="13" t="s">
        <v>125</v>
      </c>
      <c r="D21" s="47" t="s">
        <v>80</v>
      </c>
      <c r="E21" s="52">
        <v>25</v>
      </c>
      <c r="F21" s="53"/>
      <c r="G21" s="54">
        <f t="shared" si="1"/>
        <v>0</v>
      </c>
    </row>
    <row r="22" spans="1:7" ht="13.2">
      <c r="A22" s="105" t="s">
        <v>63</v>
      </c>
      <c r="B22" s="105"/>
      <c r="C22" s="105"/>
      <c r="D22" s="105"/>
      <c r="E22" s="105"/>
      <c r="F22" s="105"/>
      <c r="G22" s="54">
        <f>SUM(G14:G21)</f>
        <v>0</v>
      </c>
    </row>
    <row r="23" spans="1:7" ht="13.2">
      <c r="A23" s="42">
        <v>2</v>
      </c>
      <c r="B23" s="42" t="s">
        <v>64</v>
      </c>
      <c r="C23" s="43" t="s">
        <v>65</v>
      </c>
      <c r="D23" s="44"/>
      <c r="E23" s="44"/>
      <c r="F23" s="45"/>
      <c r="G23" s="46"/>
    </row>
    <row r="24" spans="1:7" ht="13.2">
      <c r="A24" s="47"/>
      <c r="B24" s="47" t="s">
        <v>66</v>
      </c>
      <c r="C24" s="48" t="s">
        <v>67</v>
      </c>
      <c r="D24" s="49"/>
      <c r="E24" s="49"/>
      <c r="F24" s="50"/>
      <c r="G24" s="51"/>
    </row>
    <row r="25" spans="1:7" ht="15.6">
      <c r="A25" s="47">
        <v>2.1</v>
      </c>
      <c r="B25" s="47"/>
      <c r="C25" s="13" t="s">
        <v>68</v>
      </c>
      <c r="D25" s="47" t="s">
        <v>357</v>
      </c>
      <c r="E25" s="52">
        <v>18</v>
      </c>
      <c r="F25" s="53"/>
      <c r="G25" s="54">
        <f t="shared" ref="G25:G27" si="2">ROUND(E25*F25,2)</f>
        <v>0</v>
      </c>
    </row>
    <row r="26" spans="1:7" ht="15.6">
      <c r="A26" s="47">
        <v>2.2000000000000002</v>
      </c>
      <c r="B26" s="47"/>
      <c r="C26" s="13" t="s">
        <v>69</v>
      </c>
      <c r="D26" s="47" t="s">
        <v>357</v>
      </c>
      <c r="E26" s="52">
        <v>152</v>
      </c>
      <c r="F26" s="53"/>
      <c r="G26" s="54">
        <f t="shared" si="2"/>
        <v>0</v>
      </c>
    </row>
    <row r="27" spans="1:7" ht="26.4">
      <c r="A27" s="47">
        <v>2.2999999999999998</v>
      </c>
      <c r="B27" s="47"/>
      <c r="C27" s="13" t="s">
        <v>70</v>
      </c>
      <c r="D27" s="47" t="s">
        <v>357</v>
      </c>
      <c r="E27" s="52">
        <v>8</v>
      </c>
      <c r="F27" s="53"/>
      <c r="G27" s="54">
        <f t="shared" si="2"/>
        <v>0</v>
      </c>
    </row>
    <row r="28" spans="1:7" ht="13.2">
      <c r="A28" s="47"/>
      <c r="B28" s="47" t="s">
        <v>71</v>
      </c>
      <c r="C28" s="48" t="s">
        <v>72</v>
      </c>
      <c r="D28" s="49"/>
      <c r="E28" s="49"/>
      <c r="F28" s="50"/>
      <c r="G28" s="55"/>
    </row>
    <row r="29" spans="1:7" ht="15.6">
      <c r="A29" s="47">
        <v>2.4</v>
      </c>
      <c r="B29" s="47"/>
      <c r="C29" s="13" t="s">
        <v>73</v>
      </c>
      <c r="D29" s="47" t="s">
        <v>357</v>
      </c>
      <c r="E29" s="52">
        <v>18</v>
      </c>
      <c r="F29" s="53"/>
      <c r="G29" s="54">
        <f t="shared" ref="G29" si="3">ROUND(E29*F29,2)</f>
        <v>0</v>
      </c>
    </row>
    <row r="30" spans="1:7" ht="13.2">
      <c r="A30" s="105" t="s">
        <v>83</v>
      </c>
      <c r="B30" s="105"/>
      <c r="C30" s="105"/>
      <c r="D30" s="105"/>
      <c r="E30" s="105"/>
      <c r="F30" s="105"/>
      <c r="G30" s="54">
        <f>SUM(G25:G29)</f>
        <v>0</v>
      </c>
    </row>
    <row r="31" spans="1:7" ht="13.2">
      <c r="A31" s="42">
        <v>3</v>
      </c>
      <c r="B31" s="42" t="s">
        <v>84</v>
      </c>
      <c r="C31" s="43" t="s">
        <v>85</v>
      </c>
      <c r="D31" s="44"/>
      <c r="E31" s="44"/>
      <c r="F31" s="45"/>
      <c r="G31" s="46"/>
    </row>
    <row r="32" spans="1:7" ht="13.2">
      <c r="A32" s="47"/>
      <c r="B32" s="47" t="s">
        <v>86</v>
      </c>
      <c r="C32" s="48" t="s">
        <v>87</v>
      </c>
      <c r="D32" s="49"/>
      <c r="E32" s="49"/>
      <c r="F32" s="50"/>
      <c r="G32" s="51"/>
    </row>
    <row r="33" spans="1:7" ht="13.2">
      <c r="A33" s="47">
        <v>3.1</v>
      </c>
      <c r="B33" s="47"/>
      <c r="C33" s="48" t="s">
        <v>88</v>
      </c>
      <c r="D33" s="49"/>
      <c r="E33" s="62"/>
      <c r="F33" s="63"/>
      <c r="G33" s="55"/>
    </row>
    <row r="34" spans="1:7" ht="13.2">
      <c r="A34" s="47"/>
      <c r="B34" s="47" t="s">
        <v>89</v>
      </c>
      <c r="C34" s="48" t="s">
        <v>90</v>
      </c>
      <c r="D34" s="49"/>
      <c r="E34" s="49"/>
      <c r="F34" s="50"/>
      <c r="G34" s="55"/>
    </row>
    <row r="35" spans="1:7" ht="15.6">
      <c r="A35" s="47">
        <v>3.2</v>
      </c>
      <c r="B35" s="47"/>
      <c r="C35" s="13" t="s">
        <v>91</v>
      </c>
      <c r="D35" s="47" t="s">
        <v>358</v>
      </c>
      <c r="E35" s="52">
        <v>517</v>
      </c>
      <c r="F35" s="53"/>
      <c r="G35" s="54">
        <f t="shared" ref="G35:G36" si="4">ROUND(E35*F35,2)</f>
        <v>0</v>
      </c>
    </row>
    <row r="36" spans="1:7" ht="15.6">
      <c r="A36" s="47">
        <v>3.3</v>
      </c>
      <c r="B36" s="47"/>
      <c r="C36" s="13" t="s">
        <v>92</v>
      </c>
      <c r="D36" s="47" t="s">
        <v>358</v>
      </c>
      <c r="E36" s="52">
        <v>462</v>
      </c>
      <c r="F36" s="53"/>
      <c r="G36" s="54">
        <f t="shared" si="4"/>
        <v>0</v>
      </c>
    </row>
    <row r="37" spans="1:7" ht="13.2">
      <c r="A37" s="47"/>
      <c r="B37" s="47" t="s">
        <v>93</v>
      </c>
      <c r="C37" s="48" t="s">
        <v>94</v>
      </c>
      <c r="D37" s="49"/>
      <c r="E37" s="49"/>
      <c r="F37" s="50"/>
      <c r="G37" s="55"/>
    </row>
    <row r="38" spans="1:7" ht="27" customHeight="1">
      <c r="A38" s="47">
        <v>3.4</v>
      </c>
      <c r="B38" s="47"/>
      <c r="C38" s="13" t="s">
        <v>160</v>
      </c>
      <c r="D38" s="47" t="s">
        <v>358</v>
      </c>
      <c r="E38" s="52">
        <v>242</v>
      </c>
      <c r="F38" s="53"/>
      <c r="G38" s="54">
        <f t="shared" ref="G38:G39" si="5">ROUND(E38*F38,2)</f>
        <v>0</v>
      </c>
    </row>
    <row r="39" spans="1:7" ht="26.4">
      <c r="A39" s="47">
        <v>3.5</v>
      </c>
      <c r="B39" s="47"/>
      <c r="C39" s="13" t="s">
        <v>161</v>
      </c>
      <c r="D39" s="47" t="s">
        <v>358</v>
      </c>
      <c r="E39" s="52">
        <v>275</v>
      </c>
      <c r="F39" s="53"/>
      <c r="G39" s="54">
        <f t="shared" si="5"/>
        <v>0</v>
      </c>
    </row>
    <row r="40" spans="1:7" ht="26.4">
      <c r="A40" s="47"/>
      <c r="B40" s="47" t="s">
        <v>96</v>
      </c>
      <c r="C40" s="48" t="s">
        <v>97</v>
      </c>
      <c r="D40" s="49"/>
      <c r="E40" s="49"/>
      <c r="F40" s="50"/>
      <c r="G40" s="55"/>
    </row>
    <row r="41" spans="1:7" ht="39.6">
      <c r="A41" s="47">
        <v>3.6</v>
      </c>
      <c r="B41" s="47"/>
      <c r="C41" s="13" t="s">
        <v>162</v>
      </c>
      <c r="D41" s="47" t="s">
        <v>358</v>
      </c>
      <c r="E41" s="52">
        <v>260</v>
      </c>
      <c r="F41" s="53"/>
      <c r="G41" s="54">
        <f t="shared" ref="G41" si="6">ROUND(E41*F41,2)</f>
        <v>0</v>
      </c>
    </row>
    <row r="42" spans="1:7" ht="13.2">
      <c r="A42" s="105" t="s">
        <v>99</v>
      </c>
      <c r="B42" s="105"/>
      <c r="C42" s="105"/>
      <c r="D42" s="105"/>
      <c r="E42" s="105"/>
      <c r="F42" s="105"/>
      <c r="G42" s="54">
        <f>SUM(G35:G41)</f>
        <v>0</v>
      </c>
    </row>
    <row r="43" spans="1:7" ht="13.2">
      <c r="A43" s="42">
        <v>4</v>
      </c>
      <c r="B43" s="42" t="s">
        <v>100</v>
      </c>
      <c r="C43" s="43" t="s">
        <v>101</v>
      </c>
      <c r="D43" s="44"/>
      <c r="E43" s="44"/>
      <c r="F43" s="45"/>
      <c r="G43" s="46"/>
    </row>
    <row r="44" spans="1:7" ht="13.2">
      <c r="A44" s="47"/>
      <c r="B44" s="47" t="s">
        <v>102</v>
      </c>
      <c r="C44" s="48" t="s">
        <v>103</v>
      </c>
      <c r="D44" s="49"/>
      <c r="E44" s="49"/>
      <c r="F44" s="50"/>
      <c r="G44" s="51"/>
    </row>
    <row r="45" spans="1:7" ht="15.6">
      <c r="A45" s="47">
        <v>4.0999999999999996</v>
      </c>
      <c r="B45" s="47"/>
      <c r="C45" s="13" t="s">
        <v>163</v>
      </c>
      <c r="D45" s="47" t="s">
        <v>358</v>
      </c>
      <c r="E45" s="52">
        <v>209</v>
      </c>
      <c r="F45" s="53"/>
      <c r="G45" s="54">
        <f t="shared" ref="G45:G46" si="7">ROUND(E45*F45,2)</f>
        <v>0</v>
      </c>
    </row>
    <row r="46" spans="1:7" ht="15.6">
      <c r="A46" s="47">
        <v>4.2</v>
      </c>
      <c r="B46" s="47"/>
      <c r="C46" s="13" t="s">
        <v>164</v>
      </c>
      <c r="D46" s="47" t="s">
        <v>358</v>
      </c>
      <c r="E46" s="52">
        <v>234</v>
      </c>
      <c r="F46" s="53"/>
      <c r="G46" s="54">
        <f t="shared" si="7"/>
        <v>0</v>
      </c>
    </row>
    <row r="47" spans="1:7" ht="13.2">
      <c r="A47" s="47"/>
      <c r="B47" s="47" t="s">
        <v>105</v>
      </c>
      <c r="C47" s="48" t="s">
        <v>106</v>
      </c>
      <c r="D47" s="49"/>
      <c r="E47" s="49"/>
      <c r="F47" s="50"/>
      <c r="G47" s="55"/>
    </row>
    <row r="48" spans="1:7" ht="15.6">
      <c r="A48" s="47">
        <v>4.3</v>
      </c>
      <c r="B48" s="47"/>
      <c r="C48" s="13" t="s">
        <v>165</v>
      </c>
      <c r="D48" s="47" t="s">
        <v>358</v>
      </c>
      <c r="E48" s="52">
        <v>217</v>
      </c>
      <c r="F48" s="53"/>
      <c r="G48" s="54">
        <f t="shared" ref="G48:G49" si="8">ROUND(E48*F48,2)</f>
        <v>0</v>
      </c>
    </row>
    <row r="49" spans="1:7" ht="15.6">
      <c r="A49" s="47">
        <v>4.4000000000000004</v>
      </c>
      <c r="B49" s="47"/>
      <c r="C49" s="13" t="s">
        <v>166</v>
      </c>
      <c r="D49" s="47" t="s">
        <v>358</v>
      </c>
      <c r="E49" s="52">
        <v>245</v>
      </c>
      <c r="F49" s="53"/>
      <c r="G49" s="54">
        <f t="shared" si="8"/>
        <v>0</v>
      </c>
    </row>
    <row r="50" spans="1:7" ht="13.2">
      <c r="A50" s="105" t="s">
        <v>108</v>
      </c>
      <c r="B50" s="105"/>
      <c r="C50" s="105"/>
      <c r="D50" s="105"/>
      <c r="E50" s="105"/>
      <c r="F50" s="105"/>
      <c r="G50" s="54">
        <f>SUM(G45:G49)</f>
        <v>0</v>
      </c>
    </row>
    <row r="51" spans="1:7" ht="13.2">
      <c r="A51" s="42">
        <v>5</v>
      </c>
      <c r="B51" s="42" t="s">
        <v>109</v>
      </c>
      <c r="C51" s="43" t="s">
        <v>110</v>
      </c>
      <c r="D51" s="44"/>
      <c r="E51" s="44"/>
      <c r="F51" s="45"/>
      <c r="G51" s="46"/>
    </row>
    <row r="52" spans="1:7" ht="13.2">
      <c r="A52" s="47"/>
      <c r="B52" s="47" t="s">
        <v>111</v>
      </c>
      <c r="C52" s="48" t="s">
        <v>112</v>
      </c>
      <c r="D52" s="49"/>
      <c r="E52" s="49"/>
      <c r="F52" s="50"/>
      <c r="G52" s="51"/>
    </row>
    <row r="53" spans="1:7" ht="15.6">
      <c r="A53" s="47">
        <v>5.0999999999999996</v>
      </c>
      <c r="B53" s="47"/>
      <c r="C53" s="13" t="s">
        <v>113</v>
      </c>
      <c r="D53" s="47" t="s">
        <v>358</v>
      </c>
      <c r="E53" s="52">
        <v>87</v>
      </c>
      <c r="F53" s="53"/>
      <c r="G53" s="54">
        <f t="shared" ref="G53" si="9">ROUND(E53*F53,2)</f>
        <v>0</v>
      </c>
    </row>
    <row r="54" spans="1:7" ht="13.2">
      <c r="A54" s="47"/>
      <c r="B54" s="47" t="s">
        <v>114</v>
      </c>
      <c r="C54" s="48" t="s">
        <v>115</v>
      </c>
      <c r="D54" s="49"/>
      <c r="E54" s="49"/>
      <c r="F54" s="50"/>
      <c r="G54" s="55"/>
    </row>
    <row r="55" spans="1:7" ht="15.6">
      <c r="A55" s="47">
        <v>5.2</v>
      </c>
      <c r="B55" s="47"/>
      <c r="C55" s="13" t="s">
        <v>116</v>
      </c>
      <c r="D55" s="47" t="s">
        <v>357</v>
      </c>
      <c r="E55" s="52">
        <v>8.5</v>
      </c>
      <c r="F55" s="53"/>
      <c r="G55" s="54">
        <f t="shared" ref="G55" si="10">ROUND(E55*F55,2)</f>
        <v>0</v>
      </c>
    </row>
    <row r="56" spans="1:7" ht="13.2">
      <c r="A56" s="101" t="s">
        <v>117</v>
      </c>
      <c r="B56" s="102"/>
      <c r="C56" s="102"/>
      <c r="D56" s="102"/>
      <c r="E56" s="102"/>
      <c r="F56" s="103"/>
      <c r="G56" s="54">
        <f>SUM(G53:G55)</f>
        <v>0</v>
      </c>
    </row>
    <row r="57" spans="1:7">
      <c r="A57" s="95" t="s">
        <v>167</v>
      </c>
      <c r="B57" s="96"/>
      <c r="C57" s="96"/>
      <c r="D57" s="96"/>
      <c r="E57" s="96"/>
      <c r="F57" s="104"/>
      <c r="G57" s="54">
        <f>G22+G30+G42+G50+G56</f>
        <v>0</v>
      </c>
    </row>
    <row r="58" spans="1:7" s="36" customFormat="1" ht="13.2">
      <c r="A58" s="37"/>
      <c r="B58" s="56"/>
      <c r="C58" s="56"/>
      <c r="D58" s="37"/>
      <c r="E58" s="37"/>
      <c r="F58" s="57"/>
      <c r="G58" s="57"/>
    </row>
    <row r="59" spans="1:7" s="36" customFormat="1" ht="13.2">
      <c r="A59" s="37"/>
      <c r="B59" s="56"/>
      <c r="C59" s="56"/>
      <c r="D59" s="37"/>
      <c r="E59" s="37"/>
      <c r="F59" s="57"/>
      <c r="G59" s="57"/>
    </row>
    <row r="60" spans="1:7" s="36" customFormat="1" ht="13.2">
      <c r="A60" s="37"/>
      <c r="B60" s="56"/>
      <c r="C60" s="56"/>
      <c r="D60" s="37"/>
      <c r="E60" s="37"/>
      <c r="F60" s="57"/>
      <c r="G60" s="57"/>
    </row>
    <row r="61" spans="1:7" s="36" customFormat="1" ht="13.2">
      <c r="A61" s="37"/>
      <c r="B61" s="56"/>
      <c r="C61" s="56"/>
      <c r="D61" s="37"/>
      <c r="E61" s="37"/>
      <c r="F61" s="57"/>
      <c r="G61" s="57"/>
    </row>
    <row r="62" spans="1:7" s="36" customFormat="1" ht="13.2">
      <c r="A62" s="37"/>
      <c r="B62" s="56"/>
      <c r="C62" s="56"/>
      <c r="D62" s="37"/>
      <c r="E62" s="37"/>
      <c r="F62" s="57"/>
      <c r="G62" s="57"/>
    </row>
    <row r="63" spans="1:7" s="36" customFormat="1" ht="13.2">
      <c r="A63" s="37"/>
      <c r="B63" s="56"/>
      <c r="C63" s="56"/>
      <c r="D63" s="37"/>
      <c r="E63" s="37"/>
      <c r="F63" s="57"/>
      <c r="G63" s="57"/>
    </row>
    <row r="64" spans="1:7" s="36" customFormat="1" ht="13.2">
      <c r="A64" s="37"/>
      <c r="B64" s="56"/>
      <c r="C64" s="56"/>
      <c r="D64" s="37"/>
      <c r="E64" s="37"/>
      <c r="F64" s="57"/>
      <c r="G64" s="57"/>
    </row>
    <row r="65" spans="1:7" s="36" customFormat="1" ht="13.2">
      <c r="A65" s="37"/>
      <c r="B65" s="56"/>
      <c r="C65" s="56"/>
      <c r="D65" s="37"/>
      <c r="E65" s="37"/>
      <c r="F65" s="57"/>
      <c r="G65" s="57"/>
    </row>
    <row r="66" spans="1:7" s="36" customFormat="1" ht="13.2">
      <c r="A66" s="37"/>
      <c r="B66" s="56"/>
      <c r="C66" s="56"/>
      <c r="D66" s="37"/>
      <c r="E66" s="37"/>
      <c r="F66" s="57"/>
      <c r="G66" s="57"/>
    </row>
    <row r="67" spans="1:7" s="36" customFormat="1" ht="13.2">
      <c r="A67" s="37"/>
      <c r="B67" s="56"/>
      <c r="C67" s="56"/>
      <c r="D67" s="37"/>
      <c r="E67" s="37"/>
      <c r="F67" s="57"/>
      <c r="G67" s="57"/>
    </row>
    <row r="68" spans="1:7" s="36" customFormat="1" ht="43.5" customHeight="1">
      <c r="A68" s="37"/>
      <c r="B68" s="56"/>
      <c r="C68" s="56"/>
      <c r="D68" s="56"/>
      <c r="E68" s="56"/>
      <c r="F68" s="57"/>
      <c r="G68" s="57"/>
    </row>
    <row r="69" spans="1:7" s="36" customFormat="1" ht="13.2">
      <c r="A69" s="37"/>
      <c r="B69" s="56"/>
      <c r="C69" s="56"/>
      <c r="D69" s="56"/>
      <c r="E69" s="56"/>
      <c r="F69" s="57"/>
      <c r="G69" s="57"/>
    </row>
    <row r="70" spans="1:7" s="36" customFormat="1" ht="13.2">
      <c r="A70" s="37"/>
      <c r="B70" s="56"/>
      <c r="C70" s="56"/>
      <c r="D70" s="56"/>
      <c r="E70" s="56"/>
      <c r="F70" s="57"/>
      <c r="G70" s="57"/>
    </row>
    <row r="71" spans="1:7" s="36" customFormat="1" ht="13.2">
      <c r="A71" s="37"/>
      <c r="B71" s="56"/>
      <c r="C71" s="56"/>
      <c r="D71" s="56"/>
      <c r="E71" s="56"/>
      <c r="F71" s="57"/>
      <c r="G71" s="57"/>
    </row>
    <row r="72" spans="1:7" s="36" customFormat="1" ht="13.2">
      <c r="A72" s="37"/>
      <c r="B72" s="56"/>
      <c r="C72" s="56"/>
      <c r="D72" s="56"/>
      <c r="E72" s="56"/>
      <c r="F72" s="57"/>
      <c r="G72" s="57"/>
    </row>
    <row r="73" spans="1:7" s="36" customFormat="1" ht="13.2">
      <c r="A73" s="37"/>
      <c r="B73" s="56"/>
      <c r="C73" s="56"/>
      <c r="D73" s="56"/>
      <c r="E73" s="56"/>
      <c r="F73" s="57"/>
      <c r="G73" s="57"/>
    </row>
    <row r="74" spans="1:7" s="36" customFormat="1" ht="13.2">
      <c r="A74" s="37"/>
      <c r="B74" s="56"/>
      <c r="C74" s="56"/>
      <c r="D74" s="56"/>
      <c r="E74" s="56"/>
      <c r="F74" s="57"/>
      <c r="G74" s="57"/>
    </row>
    <row r="75" spans="1:7" s="36" customFormat="1" ht="13.2">
      <c r="A75" s="37"/>
      <c r="B75" s="56"/>
      <c r="C75" s="56"/>
      <c r="D75" s="56"/>
      <c r="E75" s="56"/>
      <c r="F75" s="57"/>
      <c r="G75" s="57"/>
    </row>
    <row r="76" spans="1:7" s="36" customFormat="1" ht="13.2">
      <c r="A76" s="37"/>
      <c r="B76" s="56"/>
      <c r="C76" s="56"/>
      <c r="D76" s="56"/>
      <c r="E76" s="56"/>
      <c r="F76" s="57"/>
      <c r="G76" s="57"/>
    </row>
    <row r="77" spans="1:7" s="36" customFormat="1" ht="13.2">
      <c r="A77" s="37"/>
      <c r="B77" s="56"/>
      <c r="C77" s="56"/>
      <c r="D77" s="56"/>
      <c r="E77" s="56"/>
      <c r="F77" s="57"/>
      <c r="G77" s="57"/>
    </row>
    <row r="78" spans="1:7" s="36" customFormat="1" ht="13.2">
      <c r="A78" s="37"/>
      <c r="B78" s="56"/>
      <c r="C78" s="56"/>
      <c r="D78" s="56"/>
      <c r="E78" s="56"/>
      <c r="F78" s="57"/>
      <c r="G78" s="57"/>
    </row>
    <row r="79" spans="1:7" s="36" customFormat="1" ht="13.2">
      <c r="A79" s="37"/>
      <c r="B79" s="56"/>
      <c r="C79" s="56"/>
      <c r="D79" s="56"/>
      <c r="E79" s="56"/>
      <c r="F79" s="57"/>
      <c r="G79" s="57"/>
    </row>
    <row r="80" spans="1:7" s="36" customFormat="1" ht="13.2">
      <c r="A80" s="37"/>
      <c r="B80" s="56"/>
      <c r="C80" s="56"/>
      <c r="D80" s="56"/>
      <c r="E80" s="56"/>
      <c r="F80" s="57"/>
      <c r="G80" s="57"/>
    </row>
    <row r="81" spans="1:7" s="36" customFormat="1" ht="13.2">
      <c r="A81" s="37"/>
      <c r="B81" s="56"/>
      <c r="C81" s="56"/>
      <c r="D81" s="56"/>
      <c r="E81" s="56"/>
      <c r="F81" s="57"/>
      <c r="G81" s="57"/>
    </row>
    <row r="82" spans="1:7" s="36" customFormat="1" ht="13.2">
      <c r="A82" s="37"/>
      <c r="B82" s="56"/>
      <c r="C82" s="56"/>
      <c r="D82" s="56"/>
      <c r="E82" s="56"/>
      <c r="F82" s="57"/>
      <c r="G82" s="57"/>
    </row>
    <row r="83" spans="1:7" s="36" customFormat="1" ht="13.2">
      <c r="A83" s="37"/>
      <c r="B83" s="56"/>
      <c r="C83" s="56"/>
      <c r="D83" s="56"/>
      <c r="E83" s="56"/>
      <c r="F83" s="57"/>
      <c r="G83" s="57"/>
    </row>
    <row r="84" spans="1:7" s="36" customFormat="1" ht="13.2">
      <c r="A84" s="37"/>
      <c r="B84" s="56"/>
      <c r="C84" s="56"/>
      <c r="D84" s="56"/>
      <c r="E84" s="56"/>
      <c r="F84" s="57"/>
      <c r="G84" s="57"/>
    </row>
  </sheetData>
  <mergeCells count="11">
    <mergeCell ref="A57:F57"/>
    <mergeCell ref="A30:F30"/>
    <mergeCell ref="A22:F22"/>
    <mergeCell ref="A42:F42"/>
    <mergeCell ref="A50:F50"/>
    <mergeCell ref="A56:F56"/>
    <mergeCell ref="A5:G5"/>
    <mergeCell ref="A6:G6"/>
    <mergeCell ref="A7:G7"/>
    <mergeCell ref="A8:G8"/>
    <mergeCell ref="A9:G9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>
    <oddFooter>&amp;C
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110"/>
  <sheetViews>
    <sheetView view="pageBreakPreview" zoomScale="70" zoomScaleNormal="100" zoomScaleSheetLayoutView="70" workbookViewId="0">
      <pane xSplit="7" ySplit="10" topLeftCell="H11" activePane="bottomRight" state="frozen"/>
      <selection activeCell="F1" sqref="F1:F4"/>
      <selection pane="topRight" activeCell="F1" sqref="F1:F4"/>
      <selection pane="bottomLeft" activeCell="F1" sqref="F1:F4"/>
      <selection pane="bottomRight" activeCell="F15" sqref="F15:F18"/>
    </sheetView>
  </sheetViews>
  <sheetFormatPr defaultColWidth="9.21875" defaultRowHeight="13.2"/>
  <cols>
    <col min="1" max="1" width="6.77734375" style="4" customWidth="1"/>
    <col min="2" max="2" width="12.77734375" style="4" customWidth="1"/>
    <col min="3" max="3" width="70.77734375" style="5" customWidth="1"/>
    <col min="4" max="4" width="10.77734375" style="6" customWidth="1"/>
    <col min="5" max="5" width="10.77734375" style="7" customWidth="1"/>
    <col min="6" max="6" width="10.77734375" style="25" customWidth="1"/>
    <col min="7" max="7" width="12.77734375" style="25" customWidth="1"/>
    <col min="8" max="16384" width="9.21875" style="38"/>
  </cols>
  <sheetData>
    <row r="1" spans="1:7" ht="13.8">
      <c r="F1" s="76"/>
      <c r="G1" s="77"/>
    </row>
    <row r="2" spans="1:7" ht="13.8">
      <c r="F2" s="78"/>
      <c r="G2" s="79"/>
    </row>
    <row r="3" spans="1:7" ht="13.8">
      <c r="F3" s="80"/>
      <c r="G3" s="77"/>
    </row>
    <row r="4" spans="1:7" ht="13.8">
      <c r="F4" s="80"/>
      <c r="G4" s="81"/>
    </row>
    <row r="5" spans="1:7" ht="7.5" customHeight="1">
      <c r="A5" s="88"/>
      <c r="B5" s="88"/>
      <c r="C5" s="88"/>
      <c r="D5" s="88"/>
      <c r="E5" s="88"/>
      <c r="F5" s="88"/>
      <c r="G5" s="88"/>
    </row>
    <row r="6" spans="1:7" ht="23.25" customHeight="1">
      <c r="A6" s="91" t="s">
        <v>9</v>
      </c>
      <c r="B6" s="92"/>
      <c r="C6" s="92"/>
      <c r="D6" s="92"/>
      <c r="E6" s="92"/>
      <c r="F6" s="92"/>
      <c r="G6" s="92"/>
    </row>
    <row r="7" spans="1:7" ht="30.75" customHeight="1">
      <c r="A7" s="93" t="s">
        <v>8</v>
      </c>
      <c r="B7" s="93"/>
      <c r="C7" s="93"/>
      <c r="D7" s="93"/>
      <c r="E7" s="93"/>
      <c r="F7" s="93"/>
      <c r="G7" s="93"/>
    </row>
    <row r="8" spans="1:7" ht="17.25" customHeight="1">
      <c r="A8" s="94" t="s">
        <v>10</v>
      </c>
      <c r="B8" s="94"/>
      <c r="C8" s="94"/>
      <c r="D8" s="94"/>
      <c r="E8" s="94"/>
      <c r="F8" s="94"/>
      <c r="G8" s="94"/>
    </row>
    <row r="9" spans="1:7" s="36" customFormat="1" ht="97.5" customHeight="1">
      <c r="A9" s="89" t="s">
        <v>12</v>
      </c>
      <c r="B9" s="90"/>
      <c r="C9" s="90"/>
      <c r="D9" s="90"/>
      <c r="E9" s="90"/>
      <c r="F9" s="90"/>
      <c r="G9" s="90"/>
    </row>
    <row r="10" spans="1:7" ht="26.4" customHeight="1">
      <c r="A10" s="1" t="s">
        <v>0</v>
      </c>
      <c r="B10" s="2" t="s">
        <v>2</v>
      </c>
      <c r="C10" s="3" t="s">
        <v>3</v>
      </c>
      <c r="D10" s="9" t="s">
        <v>4</v>
      </c>
      <c r="E10" s="3" t="s">
        <v>1</v>
      </c>
      <c r="F10" s="3" t="s">
        <v>5</v>
      </c>
      <c r="G10" s="29" t="s">
        <v>6</v>
      </c>
    </row>
    <row r="11" spans="1:7" s="39" customFormat="1">
      <c r="A11" s="14">
        <v>1</v>
      </c>
      <c r="B11" s="15">
        <v>2</v>
      </c>
      <c r="C11" s="17">
        <v>3</v>
      </c>
      <c r="D11" s="17">
        <v>4</v>
      </c>
      <c r="E11" s="17">
        <v>5</v>
      </c>
      <c r="F11" s="17">
        <v>6</v>
      </c>
      <c r="G11" s="30">
        <v>7</v>
      </c>
    </row>
    <row r="12" spans="1:7">
      <c r="A12" s="10"/>
      <c r="B12" s="40"/>
      <c r="C12" s="41" t="s">
        <v>22</v>
      </c>
      <c r="D12" s="16"/>
      <c r="E12" s="16"/>
      <c r="F12" s="23"/>
      <c r="G12" s="28"/>
    </row>
    <row r="13" spans="1:7" s="5" customFormat="1">
      <c r="A13" s="42">
        <v>1</v>
      </c>
      <c r="B13" s="42" t="s">
        <v>54</v>
      </c>
      <c r="C13" s="43" t="s">
        <v>55</v>
      </c>
      <c r="D13" s="44"/>
      <c r="E13" s="44"/>
      <c r="F13" s="45"/>
      <c r="G13" s="46"/>
    </row>
    <row r="14" spans="1:7">
      <c r="A14" s="47"/>
      <c r="B14" s="47" t="s">
        <v>56</v>
      </c>
      <c r="C14" s="48" t="s">
        <v>57</v>
      </c>
      <c r="D14" s="49"/>
      <c r="E14" s="49"/>
      <c r="F14" s="50"/>
      <c r="G14" s="55"/>
    </row>
    <row r="15" spans="1:7" ht="15.6">
      <c r="A15" s="47">
        <v>1.2</v>
      </c>
      <c r="B15" s="47"/>
      <c r="C15" s="13" t="s">
        <v>58</v>
      </c>
      <c r="D15" s="47" t="s">
        <v>357</v>
      </c>
      <c r="E15" s="52">
        <v>406</v>
      </c>
      <c r="F15" s="53"/>
      <c r="G15" s="54">
        <f t="shared" ref="G15:G16" si="0">ROUND(E15*F15,2)</f>
        <v>0</v>
      </c>
    </row>
    <row r="16" spans="1:7" ht="15.6">
      <c r="A16" s="47">
        <v>1.3</v>
      </c>
      <c r="B16" s="47"/>
      <c r="C16" s="13" t="s">
        <v>59</v>
      </c>
      <c r="D16" s="47" t="s">
        <v>357</v>
      </c>
      <c r="E16" s="52">
        <v>2350</v>
      </c>
      <c r="F16" s="53"/>
      <c r="G16" s="54">
        <f t="shared" si="0"/>
        <v>0</v>
      </c>
    </row>
    <row r="17" spans="1:7">
      <c r="A17" s="47"/>
      <c r="B17" s="47" t="s">
        <v>60</v>
      </c>
      <c r="C17" s="48" t="s">
        <v>61</v>
      </c>
      <c r="D17" s="49"/>
      <c r="E17" s="49"/>
      <c r="F17" s="50"/>
      <c r="G17" s="55"/>
    </row>
    <row r="18" spans="1:7">
      <c r="A18" s="47">
        <v>1.4</v>
      </c>
      <c r="B18" s="47"/>
      <c r="C18" s="13" t="s">
        <v>168</v>
      </c>
      <c r="D18" s="47" t="s">
        <v>80</v>
      </c>
      <c r="E18" s="52">
        <v>87</v>
      </c>
      <c r="F18" s="53"/>
      <c r="G18" s="54">
        <f t="shared" ref="G18" si="1">ROUND(E18*F18,2)</f>
        <v>0</v>
      </c>
    </row>
    <row r="19" spans="1:7">
      <c r="A19" s="105" t="s">
        <v>63</v>
      </c>
      <c r="B19" s="105"/>
      <c r="C19" s="105"/>
      <c r="D19" s="105"/>
      <c r="E19" s="105"/>
      <c r="F19" s="105"/>
      <c r="G19" s="54">
        <f>SUM(G14:G18)</f>
        <v>0</v>
      </c>
    </row>
    <row r="20" spans="1:7">
      <c r="A20" s="42">
        <v>2</v>
      </c>
      <c r="B20" s="42" t="s">
        <v>64</v>
      </c>
      <c r="C20" s="43" t="s">
        <v>65</v>
      </c>
      <c r="D20" s="44"/>
      <c r="E20" s="44"/>
      <c r="F20" s="45"/>
      <c r="G20" s="46"/>
    </row>
    <row r="21" spans="1:7">
      <c r="A21" s="47"/>
      <c r="B21" s="47" t="s">
        <v>66</v>
      </c>
      <c r="C21" s="48" t="s">
        <v>67</v>
      </c>
      <c r="D21" s="49"/>
      <c r="E21" s="49"/>
      <c r="F21" s="50"/>
      <c r="G21" s="51"/>
    </row>
    <row r="22" spans="1:7" ht="15.6">
      <c r="A22" s="47">
        <v>2.1</v>
      </c>
      <c r="B22" s="47"/>
      <c r="C22" s="13" t="s">
        <v>68</v>
      </c>
      <c r="D22" s="47" t="s">
        <v>357</v>
      </c>
      <c r="E22" s="52">
        <v>91</v>
      </c>
      <c r="F22" s="53"/>
      <c r="G22" s="54">
        <f t="shared" ref="G22:G23" si="2">ROUND(E22*F22,2)</f>
        <v>0</v>
      </c>
    </row>
    <row r="23" spans="1:7" ht="26.4">
      <c r="A23" s="47">
        <v>2.2000000000000002</v>
      </c>
      <c r="B23" s="47"/>
      <c r="C23" s="13" t="s">
        <v>70</v>
      </c>
      <c r="D23" s="47" t="s">
        <v>357</v>
      </c>
      <c r="E23" s="52">
        <v>4</v>
      </c>
      <c r="F23" s="53"/>
      <c r="G23" s="54">
        <f t="shared" si="2"/>
        <v>0</v>
      </c>
    </row>
    <row r="24" spans="1:7">
      <c r="A24" s="47"/>
      <c r="B24" s="47" t="s">
        <v>71</v>
      </c>
      <c r="C24" s="48" t="s">
        <v>72</v>
      </c>
      <c r="D24" s="49"/>
      <c r="E24" s="49"/>
      <c r="F24" s="50"/>
      <c r="G24" s="55"/>
    </row>
    <row r="25" spans="1:7" ht="15.6">
      <c r="A25" s="47">
        <v>2.2999999999999998</v>
      </c>
      <c r="B25" s="47"/>
      <c r="C25" s="13" t="s">
        <v>73</v>
      </c>
      <c r="D25" s="47" t="s">
        <v>357</v>
      </c>
      <c r="E25" s="52">
        <v>91</v>
      </c>
      <c r="F25" s="53"/>
      <c r="G25" s="54">
        <f t="shared" ref="G25" si="3">ROUND(E25*F25,2)</f>
        <v>0</v>
      </c>
    </row>
    <row r="26" spans="1:7">
      <c r="A26" s="47"/>
      <c r="B26" s="47" t="s">
        <v>128</v>
      </c>
      <c r="C26" s="48" t="s">
        <v>129</v>
      </c>
      <c r="D26" s="49"/>
      <c r="E26" s="49"/>
      <c r="F26" s="50"/>
      <c r="G26" s="55"/>
    </row>
    <row r="27" spans="1:7" ht="15.6">
      <c r="A27" s="47">
        <v>2.4</v>
      </c>
      <c r="B27" s="47"/>
      <c r="C27" s="13" t="s">
        <v>129</v>
      </c>
      <c r="D27" s="47" t="s">
        <v>357</v>
      </c>
      <c r="E27" s="52">
        <v>2993</v>
      </c>
      <c r="F27" s="53"/>
      <c r="G27" s="54">
        <f t="shared" ref="G27" si="4">ROUND(E27*F27,2)</f>
        <v>0</v>
      </c>
    </row>
    <row r="28" spans="1:7">
      <c r="A28" s="105" t="s">
        <v>74</v>
      </c>
      <c r="B28" s="105"/>
      <c r="C28" s="105"/>
      <c r="D28" s="105"/>
      <c r="E28" s="105"/>
      <c r="F28" s="105"/>
      <c r="G28" s="54">
        <f>SUM(G22:G27)</f>
        <v>0</v>
      </c>
    </row>
    <row r="29" spans="1:7">
      <c r="A29" s="42">
        <v>3</v>
      </c>
      <c r="B29" s="42" t="s">
        <v>75</v>
      </c>
      <c r="C29" s="43" t="s">
        <v>76</v>
      </c>
      <c r="D29" s="44"/>
      <c r="E29" s="44"/>
      <c r="F29" s="45"/>
      <c r="G29" s="46"/>
    </row>
    <row r="30" spans="1:7">
      <c r="A30" s="47"/>
      <c r="B30" s="47" t="s">
        <v>77</v>
      </c>
      <c r="C30" s="48" t="s">
        <v>78</v>
      </c>
      <c r="D30" s="49"/>
      <c r="E30" s="49"/>
      <c r="F30" s="50"/>
      <c r="G30" s="51"/>
    </row>
    <row r="31" spans="1:7">
      <c r="A31" s="47">
        <v>3.1</v>
      </c>
      <c r="B31" s="47"/>
      <c r="C31" s="13" t="s">
        <v>155</v>
      </c>
      <c r="D31" s="47" t="s">
        <v>80</v>
      </c>
      <c r="E31" s="52">
        <v>12</v>
      </c>
      <c r="F31" s="53"/>
      <c r="G31" s="54">
        <f t="shared" ref="G31:G32" si="5">ROUND(E31*F31,2)</f>
        <v>0</v>
      </c>
    </row>
    <row r="32" spans="1:7">
      <c r="A32" s="47">
        <v>3.2</v>
      </c>
      <c r="B32" s="47"/>
      <c r="C32" s="13" t="s">
        <v>156</v>
      </c>
      <c r="D32" s="47" t="s">
        <v>82</v>
      </c>
      <c r="E32" s="52">
        <v>2</v>
      </c>
      <c r="F32" s="53"/>
      <c r="G32" s="54">
        <f t="shared" si="5"/>
        <v>0</v>
      </c>
    </row>
    <row r="33" spans="1:7">
      <c r="A33" s="47"/>
      <c r="B33" s="47" t="s">
        <v>130</v>
      </c>
      <c r="C33" s="48" t="s">
        <v>131</v>
      </c>
      <c r="D33" s="49"/>
      <c r="E33" s="49"/>
      <c r="F33" s="50"/>
      <c r="G33" s="55"/>
    </row>
    <row r="34" spans="1:7">
      <c r="A34" s="47">
        <v>3.3</v>
      </c>
      <c r="B34" s="47"/>
      <c r="C34" s="13" t="s">
        <v>169</v>
      </c>
      <c r="D34" s="47" t="s">
        <v>80</v>
      </c>
      <c r="E34" s="52">
        <v>12</v>
      </c>
      <c r="F34" s="53"/>
      <c r="G34" s="54">
        <f t="shared" ref="G34:G35" si="6">ROUND(E34*F34,2)</f>
        <v>0</v>
      </c>
    </row>
    <row r="35" spans="1:7">
      <c r="A35" s="47">
        <v>3.4</v>
      </c>
      <c r="B35" s="47"/>
      <c r="C35" s="13" t="s">
        <v>170</v>
      </c>
      <c r="D35" s="47" t="s">
        <v>82</v>
      </c>
      <c r="E35" s="52">
        <v>2</v>
      </c>
      <c r="F35" s="53"/>
      <c r="G35" s="54">
        <f t="shared" si="6"/>
        <v>0</v>
      </c>
    </row>
    <row r="36" spans="1:7">
      <c r="A36" s="105" t="s">
        <v>83</v>
      </c>
      <c r="B36" s="105"/>
      <c r="C36" s="105"/>
      <c r="D36" s="105"/>
      <c r="E36" s="105"/>
      <c r="F36" s="105"/>
      <c r="G36" s="54">
        <f>SUM(G31:G35)</f>
        <v>0</v>
      </c>
    </row>
    <row r="37" spans="1:7">
      <c r="A37" s="42">
        <v>4</v>
      </c>
      <c r="B37" s="42" t="s">
        <v>84</v>
      </c>
      <c r="C37" s="43" t="s">
        <v>85</v>
      </c>
      <c r="D37" s="44"/>
      <c r="E37" s="44"/>
      <c r="F37" s="45"/>
      <c r="G37" s="46"/>
    </row>
    <row r="38" spans="1:7">
      <c r="A38" s="47"/>
      <c r="B38" s="47" t="s">
        <v>86</v>
      </c>
      <c r="C38" s="48" t="s">
        <v>87</v>
      </c>
      <c r="D38" s="49"/>
      <c r="E38" s="49"/>
      <c r="F38" s="50"/>
      <c r="G38" s="51"/>
    </row>
    <row r="39" spans="1:7" ht="15.6">
      <c r="A39" s="47">
        <v>4.0999999999999996</v>
      </c>
      <c r="B39" s="47"/>
      <c r="C39" s="13" t="s">
        <v>88</v>
      </c>
      <c r="D39" s="47" t="s">
        <v>358</v>
      </c>
      <c r="E39" s="52">
        <v>4701</v>
      </c>
      <c r="F39" s="53"/>
      <c r="G39" s="54">
        <f t="shared" ref="G39" si="7">ROUND(E39*F39,2)</f>
        <v>0</v>
      </c>
    </row>
    <row r="40" spans="1:7">
      <c r="A40" s="47"/>
      <c r="B40" s="47" t="s">
        <v>89</v>
      </c>
      <c r="C40" s="48" t="s">
        <v>90</v>
      </c>
      <c r="D40" s="49"/>
      <c r="E40" s="49"/>
      <c r="F40" s="50"/>
      <c r="G40" s="55"/>
    </row>
    <row r="41" spans="1:7" ht="15.6">
      <c r="A41" s="47">
        <v>4.2</v>
      </c>
      <c r="B41" s="47"/>
      <c r="C41" s="13" t="s">
        <v>91</v>
      </c>
      <c r="D41" s="47" t="s">
        <v>358</v>
      </c>
      <c r="E41" s="52">
        <v>4054</v>
      </c>
      <c r="F41" s="53"/>
      <c r="G41" s="54">
        <f t="shared" ref="G41:G42" si="8">ROUND(E41*F41,2)</f>
        <v>0</v>
      </c>
    </row>
    <row r="42" spans="1:7" ht="15.6">
      <c r="A42" s="47">
        <v>4.3</v>
      </c>
      <c r="B42" s="47"/>
      <c r="C42" s="13" t="s">
        <v>92</v>
      </c>
      <c r="D42" s="47" t="s">
        <v>358</v>
      </c>
      <c r="E42" s="52">
        <v>3624</v>
      </c>
      <c r="F42" s="53"/>
      <c r="G42" s="54">
        <f t="shared" si="8"/>
        <v>0</v>
      </c>
    </row>
    <row r="43" spans="1:7">
      <c r="A43" s="47"/>
      <c r="B43" s="47" t="s">
        <v>93</v>
      </c>
      <c r="C43" s="48" t="s">
        <v>94</v>
      </c>
      <c r="D43" s="49"/>
      <c r="E43" s="49"/>
      <c r="F43" s="50"/>
      <c r="G43" s="55"/>
    </row>
    <row r="44" spans="1:7" ht="30" customHeight="1">
      <c r="A44" s="47">
        <v>4.4000000000000004</v>
      </c>
      <c r="B44" s="47"/>
      <c r="C44" s="13" t="s">
        <v>95</v>
      </c>
      <c r="D44" s="47" t="s">
        <v>358</v>
      </c>
      <c r="E44" s="52">
        <v>4009</v>
      </c>
      <c r="F44" s="53"/>
      <c r="G44" s="54">
        <f t="shared" ref="G44:G45" si="9">ROUND(E44*F44,2)</f>
        <v>0</v>
      </c>
    </row>
    <row r="45" spans="1:7" ht="26.4">
      <c r="A45" s="47">
        <v>4.5</v>
      </c>
      <c r="B45" s="47"/>
      <c r="C45" s="13" t="s">
        <v>161</v>
      </c>
      <c r="D45" s="47" t="s">
        <v>358</v>
      </c>
      <c r="E45" s="52">
        <v>45</v>
      </c>
      <c r="F45" s="53"/>
      <c r="G45" s="54">
        <f t="shared" si="9"/>
        <v>0</v>
      </c>
    </row>
    <row r="46" spans="1:7">
      <c r="A46" s="47"/>
      <c r="B46" s="47" t="s">
        <v>96</v>
      </c>
      <c r="C46" s="60" t="s">
        <v>97</v>
      </c>
      <c r="D46" s="67"/>
      <c r="E46" s="49"/>
      <c r="F46" s="50"/>
      <c r="G46" s="55"/>
    </row>
    <row r="47" spans="1:7" ht="39.6">
      <c r="A47" s="47">
        <v>4.5999999999999996</v>
      </c>
      <c r="B47" s="47"/>
      <c r="C47" s="13" t="s">
        <v>98</v>
      </c>
      <c r="D47" s="47" t="s">
        <v>358</v>
      </c>
      <c r="E47" s="52">
        <v>4701</v>
      </c>
      <c r="F47" s="53"/>
      <c r="G47" s="54">
        <f t="shared" ref="G47" si="10">ROUND(E47*F47,2)</f>
        <v>0</v>
      </c>
    </row>
    <row r="48" spans="1:7">
      <c r="A48" s="105" t="s">
        <v>99</v>
      </c>
      <c r="B48" s="105"/>
      <c r="C48" s="105"/>
      <c r="D48" s="105"/>
      <c r="E48" s="105"/>
      <c r="F48" s="105"/>
      <c r="G48" s="54">
        <f>SUM(G39:G47)</f>
        <v>0</v>
      </c>
    </row>
    <row r="49" spans="1:7">
      <c r="A49" s="42">
        <v>5</v>
      </c>
      <c r="B49" s="42" t="s">
        <v>100</v>
      </c>
      <c r="C49" s="43" t="s">
        <v>101</v>
      </c>
      <c r="D49" s="44"/>
      <c r="E49" s="44"/>
      <c r="F49" s="45"/>
      <c r="G49" s="46"/>
    </row>
    <row r="50" spans="1:7">
      <c r="A50" s="47"/>
      <c r="B50" s="47" t="s">
        <v>102</v>
      </c>
      <c r="C50" s="48" t="s">
        <v>103</v>
      </c>
      <c r="D50" s="49"/>
      <c r="E50" s="49"/>
      <c r="F50" s="50"/>
      <c r="G50" s="51"/>
    </row>
    <row r="51" spans="1:7" ht="15.6">
      <c r="A51" s="47">
        <v>5.0999999999999996</v>
      </c>
      <c r="B51" s="47"/>
      <c r="C51" s="13" t="s">
        <v>104</v>
      </c>
      <c r="D51" s="47" t="s">
        <v>358</v>
      </c>
      <c r="E51" s="52">
        <v>3449</v>
      </c>
      <c r="F51" s="53"/>
      <c r="G51" s="54">
        <f t="shared" ref="G51:G52" si="11">ROUND(E51*F51,2)</f>
        <v>0</v>
      </c>
    </row>
    <row r="52" spans="1:7" ht="15.6">
      <c r="A52" s="47">
        <v>5.2</v>
      </c>
      <c r="B52" s="47"/>
      <c r="C52" s="13" t="s">
        <v>164</v>
      </c>
      <c r="D52" s="47" t="s">
        <v>358</v>
      </c>
      <c r="E52" s="52">
        <v>40</v>
      </c>
      <c r="F52" s="53"/>
      <c r="G52" s="54">
        <f t="shared" si="11"/>
        <v>0</v>
      </c>
    </row>
    <row r="53" spans="1:7">
      <c r="A53" s="47"/>
      <c r="B53" s="47" t="s">
        <v>105</v>
      </c>
      <c r="C53" s="48" t="s">
        <v>106</v>
      </c>
      <c r="D53" s="49"/>
      <c r="E53" s="49"/>
      <c r="F53" s="50"/>
      <c r="G53" s="55"/>
    </row>
    <row r="54" spans="1:7" ht="15.6">
      <c r="A54" s="47">
        <v>5.3</v>
      </c>
      <c r="B54" s="47"/>
      <c r="C54" s="13" t="s">
        <v>107</v>
      </c>
      <c r="D54" s="47" t="s">
        <v>358</v>
      </c>
      <c r="E54" s="52">
        <v>3583</v>
      </c>
      <c r="F54" s="53"/>
      <c r="G54" s="54">
        <f t="shared" ref="G54:G55" si="12">ROUND(E54*F54,2)</f>
        <v>0</v>
      </c>
    </row>
    <row r="55" spans="1:7" ht="15.6">
      <c r="A55" s="47">
        <v>5.4</v>
      </c>
      <c r="B55" s="47"/>
      <c r="C55" s="13" t="s">
        <v>166</v>
      </c>
      <c r="D55" s="47" t="s">
        <v>358</v>
      </c>
      <c r="E55" s="52">
        <v>41</v>
      </c>
      <c r="F55" s="53"/>
      <c r="G55" s="54">
        <f t="shared" si="12"/>
        <v>0</v>
      </c>
    </row>
    <row r="56" spans="1:7">
      <c r="A56" s="105" t="s">
        <v>108</v>
      </c>
      <c r="B56" s="105"/>
      <c r="C56" s="105"/>
      <c r="D56" s="105"/>
      <c r="E56" s="105"/>
      <c r="F56" s="105"/>
      <c r="G56" s="54">
        <f>SUM(G51:G55)</f>
        <v>0</v>
      </c>
    </row>
    <row r="57" spans="1:7">
      <c r="A57" s="42">
        <v>6</v>
      </c>
      <c r="B57" s="42" t="s">
        <v>109</v>
      </c>
      <c r="C57" s="43" t="s">
        <v>110</v>
      </c>
      <c r="D57" s="44"/>
      <c r="E57" s="44"/>
      <c r="F57" s="45"/>
      <c r="G57" s="46"/>
    </row>
    <row r="58" spans="1:7">
      <c r="A58" s="47"/>
      <c r="B58" s="47" t="s">
        <v>111</v>
      </c>
      <c r="C58" s="48" t="s">
        <v>112</v>
      </c>
      <c r="D58" s="49"/>
      <c r="E58" s="49"/>
      <c r="F58" s="50"/>
      <c r="G58" s="51"/>
    </row>
    <row r="59" spans="1:7" ht="15.6">
      <c r="A59" s="47">
        <v>6.1</v>
      </c>
      <c r="B59" s="47"/>
      <c r="C59" s="13" t="s">
        <v>113</v>
      </c>
      <c r="D59" s="47" t="s">
        <v>358</v>
      </c>
      <c r="E59" s="52">
        <v>2701</v>
      </c>
      <c r="F59" s="53"/>
      <c r="G59" s="54">
        <f t="shared" ref="G59" si="13">ROUND(E59*F59,2)</f>
        <v>0</v>
      </c>
    </row>
    <row r="60" spans="1:7">
      <c r="A60" s="47"/>
      <c r="B60" s="47" t="s">
        <v>121</v>
      </c>
      <c r="C60" s="48" t="s">
        <v>122</v>
      </c>
      <c r="D60" s="49"/>
      <c r="E60" s="49"/>
      <c r="F60" s="50"/>
      <c r="G60" s="55"/>
    </row>
    <row r="61" spans="1:7">
      <c r="A61" s="47">
        <v>6.2</v>
      </c>
      <c r="B61" s="47"/>
      <c r="C61" s="13" t="s">
        <v>123</v>
      </c>
      <c r="D61" s="47" t="s">
        <v>80</v>
      </c>
      <c r="E61" s="52">
        <v>63</v>
      </c>
      <c r="F61" s="53"/>
      <c r="G61" s="54">
        <f t="shared" ref="G61:G62" si="14">ROUND(E61*F61,2)</f>
        <v>0</v>
      </c>
    </row>
    <row r="62" spans="1:7">
      <c r="A62" s="47">
        <v>6.3</v>
      </c>
      <c r="B62" s="47"/>
      <c r="C62" s="13" t="s">
        <v>124</v>
      </c>
      <c r="D62" s="47" t="s">
        <v>80</v>
      </c>
      <c r="E62" s="52">
        <v>170</v>
      </c>
      <c r="F62" s="53"/>
      <c r="G62" s="54">
        <f t="shared" si="14"/>
        <v>0</v>
      </c>
    </row>
    <row r="63" spans="1:7">
      <c r="A63" s="101" t="s">
        <v>117</v>
      </c>
      <c r="B63" s="102"/>
      <c r="C63" s="102"/>
      <c r="D63" s="102"/>
      <c r="E63" s="102"/>
      <c r="F63" s="103"/>
      <c r="G63" s="54">
        <f>SUM(G59:G62)</f>
        <v>0</v>
      </c>
    </row>
    <row r="64" spans="1:7">
      <c r="A64" s="42">
        <v>7</v>
      </c>
      <c r="B64" s="42" t="s">
        <v>171</v>
      </c>
      <c r="C64" s="43" t="s">
        <v>172</v>
      </c>
      <c r="D64" s="44"/>
      <c r="E64" s="44"/>
      <c r="F64" s="45"/>
      <c r="G64" s="46"/>
    </row>
    <row r="65" spans="1:7">
      <c r="A65" s="47"/>
      <c r="B65" s="47" t="s">
        <v>173</v>
      </c>
      <c r="C65" s="48" t="s">
        <v>174</v>
      </c>
      <c r="D65" s="49"/>
      <c r="E65" s="49"/>
      <c r="F65" s="50"/>
      <c r="G65" s="51"/>
    </row>
    <row r="66" spans="1:7">
      <c r="A66" s="47">
        <v>7.1</v>
      </c>
      <c r="B66" s="47"/>
      <c r="C66" s="13" t="s">
        <v>175</v>
      </c>
      <c r="D66" s="47" t="s">
        <v>80</v>
      </c>
      <c r="E66" s="52">
        <v>30</v>
      </c>
      <c r="F66" s="53"/>
      <c r="G66" s="54">
        <f t="shared" ref="G66:G68" si="15">ROUND(E66*F66,2)</f>
        <v>0</v>
      </c>
    </row>
    <row r="67" spans="1:7">
      <c r="A67" s="47">
        <v>7.2</v>
      </c>
      <c r="B67" s="47"/>
      <c r="C67" s="13" t="s">
        <v>176</v>
      </c>
      <c r="D67" s="47" t="s">
        <v>82</v>
      </c>
      <c r="E67" s="52">
        <v>2</v>
      </c>
      <c r="F67" s="53"/>
      <c r="G67" s="54">
        <f t="shared" si="15"/>
        <v>0</v>
      </c>
    </row>
    <row r="68" spans="1:7">
      <c r="A68" s="47">
        <v>7.3</v>
      </c>
      <c r="B68" s="47"/>
      <c r="C68" s="13" t="s">
        <v>177</v>
      </c>
      <c r="D68" s="47" t="s">
        <v>82</v>
      </c>
      <c r="E68" s="52">
        <v>2</v>
      </c>
      <c r="F68" s="53"/>
      <c r="G68" s="54">
        <f t="shared" si="15"/>
        <v>0</v>
      </c>
    </row>
    <row r="69" spans="1:7">
      <c r="A69" s="101" t="s">
        <v>178</v>
      </c>
      <c r="B69" s="102"/>
      <c r="C69" s="102"/>
      <c r="D69" s="102"/>
      <c r="E69" s="102"/>
      <c r="F69" s="103"/>
      <c r="G69" s="54">
        <f>SUM(G66:G68)</f>
        <v>0</v>
      </c>
    </row>
    <row r="70" spans="1:7">
      <c r="A70" s="95" t="s">
        <v>23</v>
      </c>
      <c r="B70" s="96"/>
      <c r="C70" s="96"/>
      <c r="D70" s="96"/>
      <c r="E70" s="96"/>
      <c r="F70" s="104"/>
      <c r="G70" s="54">
        <f>G19+G28+G36+G48+G56+G63+G69</f>
        <v>0</v>
      </c>
    </row>
    <row r="71" spans="1:7" s="36" customFormat="1">
      <c r="A71" s="37"/>
      <c r="B71" s="56"/>
      <c r="C71" s="56"/>
      <c r="D71" s="37"/>
      <c r="E71" s="37"/>
      <c r="F71" s="57"/>
      <c r="G71" s="57"/>
    </row>
    <row r="72" spans="1:7" s="36" customFormat="1">
      <c r="A72" s="37"/>
      <c r="B72" s="56"/>
      <c r="C72" s="56"/>
      <c r="D72" s="37"/>
      <c r="E72" s="37"/>
      <c r="F72" s="57"/>
      <c r="G72" s="57"/>
    </row>
    <row r="73" spans="1:7" s="36" customFormat="1">
      <c r="A73" s="37"/>
      <c r="B73" s="56"/>
      <c r="C73" s="56"/>
      <c r="D73" s="37"/>
      <c r="E73" s="37"/>
      <c r="F73" s="57"/>
      <c r="G73" s="57"/>
    </row>
    <row r="74" spans="1:7" s="36" customFormat="1">
      <c r="A74" s="37"/>
      <c r="B74" s="56"/>
      <c r="C74" s="56"/>
      <c r="D74" s="37"/>
      <c r="E74" s="37"/>
      <c r="F74" s="57"/>
      <c r="G74" s="57"/>
    </row>
    <row r="75" spans="1:7" s="36" customFormat="1">
      <c r="A75" s="37"/>
      <c r="B75" s="56"/>
      <c r="C75" s="56"/>
      <c r="D75" s="37"/>
      <c r="E75" s="37"/>
      <c r="F75" s="57"/>
      <c r="G75" s="57"/>
    </row>
    <row r="76" spans="1:7" s="36" customFormat="1">
      <c r="A76" s="37"/>
      <c r="B76" s="56"/>
      <c r="C76" s="56"/>
      <c r="D76" s="37"/>
      <c r="E76" s="37"/>
      <c r="F76" s="57"/>
      <c r="G76" s="57"/>
    </row>
    <row r="77" spans="1:7" s="36" customFormat="1">
      <c r="A77" s="37"/>
      <c r="B77" s="56"/>
      <c r="C77" s="56"/>
      <c r="D77" s="37"/>
      <c r="E77" s="37"/>
      <c r="F77" s="57"/>
      <c r="G77" s="57"/>
    </row>
    <row r="78" spans="1:7" s="36" customFormat="1">
      <c r="A78" s="37"/>
      <c r="B78" s="56"/>
      <c r="C78" s="56"/>
      <c r="D78" s="37"/>
      <c r="E78" s="37"/>
      <c r="F78" s="57"/>
      <c r="G78" s="57"/>
    </row>
    <row r="79" spans="1:7" s="36" customFormat="1">
      <c r="A79" s="37"/>
      <c r="B79" s="56"/>
      <c r="C79" s="56"/>
      <c r="D79" s="37"/>
      <c r="E79" s="37"/>
      <c r="F79" s="57"/>
      <c r="G79" s="57"/>
    </row>
    <row r="80" spans="1:7" s="36" customFormat="1">
      <c r="A80" s="37"/>
      <c r="B80" s="56"/>
      <c r="C80" s="56"/>
      <c r="D80" s="37"/>
      <c r="E80" s="37"/>
      <c r="F80" s="57"/>
      <c r="G80" s="57"/>
    </row>
    <row r="81" spans="1:7" s="36" customFormat="1">
      <c r="A81" s="37"/>
      <c r="B81" s="56"/>
      <c r="C81" s="56"/>
      <c r="D81" s="37"/>
      <c r="E81" s="37"/>
      <c r="F81" s="57"/>
      <c r="G81" s="57"/>
    </row>
    <row r="82" spans="1:7" s="36" customFormat="1">
      <c r="A82" s="37"/>
      <c r="B82" s="56"/>
      <c r="C82" s="56"/>
      <c r="D82" s="37"/>
      <c r="E82" s="37"/>
      <c r="F82" s="57"/>
      <c r="G82" s="57"/>
    </row>
    <row r="83" spans="1:7" s="36" customFormat="1">
      <c r="A83" s="37"/>
      <c r="B83" s="56"/>
      <c r="C83" s="56"/>
      <c r="D83" s="37"/>
      <c r="E83" s="37"/>
      <c r="F83" s="57"/>
      <c r="G83" s="57"/>
    </row>
    <row r="84" spans="1:7" s="36" customFormat="1">
      <c r="A84" s="37"/>
      <c r="B84" s="56"/>
      <c r="C84" s="56"/>
      <c r="D84" s="37"/>
      <c r="E84" s="37"/>
      <c r="F84" s="57"/>
      <c r="G84" s="57"/>
    </row>
    <row r="85" spans="1:7" s="36" customFormat="1">
      <c r="A85" s="37"/>
      <c r="B85" s="56"/>
      <c r="C85" s="56"/>
      <c r="D85" s="37"/>
      <c r="E85" s="37"/>
      <c r="F85" s="57"/>
      <c r="G85" s="57"/>
    </row>
    <row r="86" spans="1:7" s="36" customFormat="1">
      <c r="A86" s="37"/>
      <c r="B86" s="56"/>
      <c r="C86" s="56"/>
      <c r="D86" s="37"/>
      <c r="E86" s="37"/>
      <c r="F86" s="57"/>
      <c r="G86" s="57"/>
    </row>
    <row r="87" spans="1:7" s="36" customFormat="1">
      <c r="A87" s="37"/>
      <c r="B87" s="56"/>
      <c r="C87" s="56"/>
      <c r="D87" s="37"/>
      <c r="E87" s="37"/>
      <c r="F87" s="57"/>
      <c r="G87" s="57"/>
    </row>
    <row r="88" spans="1:7" s="36" customFormat="1">
      <c r="A88" s="37"/>
      <c r="B88" s="56"/>
      <c r="C88" s="56"/>
      <c r="D88" s="37"/>
      <c r="E88" s="37"/>
      <c r="F88" s="57"/>
      <c r="G88" s="57"/>
    </row>
    <row r="89" spans="1:7" s="36" customFormat="1">
      <c r="A89" s="37"/>
      <c r="B89" s="56"/>
      <c r="C89" s="56"/>
      <c r="D89" s="37"/>
      <c r="E89" s="37"/>
      <c r="F89" s="57"/>
      <c r="G89" s="57"/>
    </row>
    <row r="90" spans="1:7" s="36" customFormat="1">
      <c r="A90" s="37"/>
      <c r="B90" s="56"/>
      <c r="C90" s="56"/>
      <c r="D90" s="37"/>
      <c r="E90" s="37"/>
      <c r="F90" s="57"/>
      <c r="G90" s="57"/>
    </row>
    <row r="91" spans="1:7" s="36" customFormat="1">
      <c r="A91" s="37"/>
      <c r="B91" s="56"/>
      <c r="C91" s="56"/>
      <c r="D91" s="37"/>
      <c r="E91" s="37"/>
      <c r="F91" s="57"/>
      <c r="G91" s="57"/>
    </row>
    <row r="92" spans="1:7" s="36" customFormat="1">
      <c r="A92" s="37"/>
      <c r="B92" s="56"/>
      <c r="C92" s="56"/>
      <c r="D92" s="37"/>
      <c r="E92" s="37"/>
      <c r="F92" s="57"/>
      <c r="G92" s="57"/>
    </row>
    <row r="93" spans="1:7" s="36" customFormat="1">
      <c r="A93" s="37"/>
      <c r="B93" s="56"/>
      <c r="C93" s="56"/>
      <c r="D93" s="37"/>
      <c r="E93" s="37"/>
      <c r="F93" s="57"/>
      <c r="G93" s="57"/>
    </row>
    <row r="94" spans="1:7" s="36" customFormat="1" ht="43.5" customHeight="1">
      <c r="A94" s="37"/>
      <c r="B94" s="56"/>
      <c r="C94" s="56"/>
      <c r="D94" s="56"/>
      <c r="E94" s="56"/>
      <c r="F94" s="57"/>
      <c r="G94" s="57"/>
    </row>
    <row r="95" spans="1:7" s="36" customFormat="1">
      <c r="A95" s="37"/>
      <c r="B95" s="56"/>
      <c r="C95" s="56"/>
      <c r="D95" s="56"/>
      <c r="E95" s="56"/>
      <c r="F95" s="57"/>
      <c r="G95" s="57"/>
    </row>
    <row r="96" spans="1:7" s="36" customFormat="1">
      <c r="A96" s="37"/>
      <c r="B96" s="56"/>
      <c r="C96" s="56"/>
      <c r="D96" s="56"/>
      <c r="E96" s="56"/>
      <c r="F96" s="57"/>
      <c r="G96" s="57"/>
    </row>
    <row r="97" spans="1:7" s="36" customFormat="1">
      <c r="A97" s="37"/>
      <c r="B97" s="56"/>
      <c r="C97" s="56"/>
      <c r="D97" s="56"/>
      <c r="E97" s="56"/>
      <c r="F97" s="57"/>
      <c r="G97" s="57"/>
    </row>
    <row r="98" spans="1:7" s="36" customFormat="1">
      <c r="A98" s="37"/>
      <c r="B98" s="56"/>
      <c r="C98" s="56"/>
      <c r="D98" s="56"/>
      <c r="E98" s="56"/>
      <c r="F98" s="57"/>
      <c r="G98" s="57"/>
    </row>
    <row r="99" spans="1:7" s="36" customFormat="1">
      <c r="A99" s="37"/>
      <c r="B99" s="56"/>
      <c r="C99" s="56"/>
      <c r="D99" s="56"/>
      <c r="E99" s="56"/>
      <c r="F99" s="57"/>
      <c r="G99" s="57"/>
    </row>
    <row r="100" spans="1:7" s="36" customFormat="1">
      <c r="A100" s="37"/>
      <c r="B100" s="56"/>
      <c r="C100" s="56"/>
      <c r="D100" s="56"/>
      <c r="E100" s="56"/>
      <c r="F100" s="57"/>
      <c r="G100" s="57"/>
    </row>
    <row r="101" spans="1:7" s="36" customFormat="1">
      <c r="A101" s="37"/>
      <c r="B101" s="56"/>
      <c r="C101" s="56"/>
      <c r="D101" s="56"/>
      <c r="E101" s="56"/>
      <c r="F101" s="57"/>
      <c r="G101" s="57"/>
    </row>
    <row r="102" spans="1:7" s="36" customFormat="1">
      <c r="A102" s="37"/>
      <c r="B102" s="56"/>
      <c r="C102" s="56"/>
      <c r="D102" s="56"/>
      <c r="E102" s="56"/>
      <c r="F102" s="57"/>
      <c r="G102" s="57"/>
    </row>
    <row r="103" spans="1:7" s="36" customFormat="1">
      <c r="A103" s="37"/>
      <c r="B103" s="56"/>
      <c r="C103" s="56"/>
      <c r="D103" s="56"/>
      <c r="E103" s="56"/>
      <c r="F103" s="57"/>
      <c r="G103" s="57"/>
    </row>
    <row r="104" spans="1:7" s="36" customFormat="1">
      <c r="A104" s="37"/>
      <c r="B104" s="56"/>
      <c r="C104" s="56"/>
      <c r="D104" s="56"/>
      <c r="E104" s="56"/>
      <c r="F104" s="57"/>
      <c r="G104" s="57"/>
    </row>
    <row r="105" spans="1:7" s="36" customFormat="1">
      <c r="A105" s="37"/>
      <c r="B105" s="56"/>
      <c r="C105" s="56"/>
      <c r="D105" s="56"/>
      <c r="E105" s="56"/>
      <c r="F105" s="57"/>
      <c r="G105" s="57"/>
    </row>
    <row r="106" spans="1:7" s="36" customFormat="1">
      <c r="A106" s="37"/>
      <c r="B106" s="56"/>
      <c r="C106" s="56"/>
      <c r="D106" s="56"/>
      <c r="E106" s="56"/>
      <c r="F106" s="57"/>
      <c r="G106" s="57"/>
    </row>
    <row r="107" spans="1:7" s="36" customFormat="1">
      <c r="A107" s="37"/>
      <c r="B107" s="56"/>
      <c r="C107" s="56"/>
      <c r="D107" s="56"/>
      <c r="E107" s="56"/>
      <c r="F107" s="57"/>
      <c r="G107" s="57"/>
    </row>
    <row r="108" spans="1:7" s="36" customFormat="1">
      <c r="A108" s="37"/>
      <c r="B108" s="56"/>
      <c r="C108" s="56"/>
      <c r="D108" s="56"/>
      <c r="E108" s="56"/>
      <c r="F108" s="57"/>
      <c r="G108" s="57"/>
    </row>
    <row r="109" spans="1:7" s="36" customFormat="1">
      <c r="A109" s="37"/>
      <c r="B109" s="56"/>
      <c r="C109" s="56"/>
      <c r="D109" s="56"/>
      <c r="E109" s="56"/>
      <c r="F109" s="57"/>
      <c r="G109" s="57"/>
    </row>
    <row r="110" spans="1:7" s="36" customFormat="1">
      <c r="A110" s="37"/>
      <c r="B110" s="56"/>
      <c r="C110" s="56"/>
      <c r="D110" s="56"/>
      <c r="E110" s="56"/>
      <c r="F110" s="57"/>
      <c r="G110" s="57"/>
    </row>
  </sheetData>
  <mergeCells count="13">
    <mergeCell ref="A70:F70"/>
    <mergeCell ref="A19:F19"/>
    <mergeCell ref="A36:F36"/>
    <mergeCell ref="A48:F48"/>
    <mergeCell ref="A56:F56"/>
    <mergeCell ref="A63:F63"/>
    <mergeCell ref="A69:F69"/>
    <mergeCell ref="A28:F28"/>
    <mergeCell ref="A5:G5"/>
    <mergeCell ref="A6:G6"/>
    <mergeCell ref="A7:G7"/>
    <mergeCell ref="A8:G8"/>
    <mergeCell ref="A9:G9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>
    <oddFooter>&amp;C
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116"/>
  <sheetViews>
    <sheetView view="pageBreakPreview" zoomScale="70" zoomScaleNormal="100" zoomScaleSheetLayoutView="70" workbookViewId="0">
      <pane xSplit="7" ySplit="10" topLeftCell="H55" activePane="bottomRight" state="frozen"/>
      <selection activeCell="F1" sqref="F1:F4"/>
      <selection pane="topRight" activeCell="F1" sqref="F1:F4"/>
      <selection pane="bottomLeft" activeCell="F1" sqref="F1:F4"/>
      <selection pane="bottomRight" activeCell="F15" sqref="F15:F16"/>
    </sheetView>
  </sheetViews>
  <sheetFormatPr defaultColWidth="9.21875" defaultRowHeight="11.4"/>
  <cols>
    <col min="1" max="1" width="6.77734375" style="4" customWidth="1"/>
    <col min="2" max="2" width="12.77734375" style="4" customWidth="1"/>
    <col min="3" max="3" width="70.77734375" style="5" customWidth="1"/>
    <col min="4" max="4" width="10.77734375" style="6" customWidth="1"/>
    <col min="5" max="5" width="10.77734375" style="7" customWidth="1"/>
    <col min="6" max="6" width="10.77734375" style="25" customWidth="1"/>
    <col min="7" max="7" width="12.77734375" style="25" customWidth="1"/>
    <col min="8" max="16384" width="9.21875" style="38"/>
  </cols>
  <sheetData>
    <row r="1" spans="1:7" ht="13.8">
      <c r="F1" s="76"/>
      <c r="G1" s="77"/>
    </row>
    <row r="2" spans="1:7" ht="13.8">
      <c r="F2" s="78"/>
      <c r="G2" s="79"/>
    </row>
    <row r="3" spans="1:7" ht="13.8">
      <c r="F3" s="80"/>
      <c r="G3" s="77"/>
    </row>
    <row r="4" spans="1:7" ht="13.8">
      <c r="F4" s="80"/>
      <c r="G4" s="81"/>
    </row>
    <row r="5" spans="1:7" ht="7.5" customHeight="1">
      <c r="A5" s="88"/>
      <c r="B5" s="88"/>
      <c r="C5" s="88"/>
      <c r="D5" s="88"/>
      <c r="E5" s="88"/>
      <c r="F5" s="88"/>
      <c r="G5" s="88"/>
    </row>
    <row r="6" spans="1:7" ht="23.25" customHeight="1">
      <c r="A6" s="91" t="s">
        <v>9</v>
      </c>
      <c r="B6" s="92"/>
      <c r="C6" s="92"/>
      <c r="D6" s="92"/>
      <c r="E6" s="92"/>
      <c r="F6" s="92"/>
      <c r="G6" s="92"/>
    </row>
    <row r="7" spans="1:7" ht="30.75" customHeight="1">
      <c r="A7" s="93" t="s">
        <v>8</v>
      </c>
      <c r="B7" s="93"/>
      <c r="C7" s="93"/>
      <c r="D7" s="93"/>
      <c r="E7" s="93"/>
      <c r="F7" s="93"/>
      <c r="G7" s="93"/>
    </row>
    <row r="8" spans="1:7" ht="17.25" customHeight="1">
      <c r="A8" s="94" t="s">
        <v>10</v>
      </c>
      <c r="B8" s="94"/>
      <c r="C8" s="94"/>
      <c r="D8" s="94"/>
      <c r="E8" s="94"/>
      <c r="F8" s="94"/>
      <c r="G8" s="94"/>
    </row>
    <row r="9" spans="1:7" s="36" customFormat="1" ht="97.5" customHeight="1">
      <c r="A9" s="89" t="s">
        <v>12</v>
      </c>
      <c r="B9" s="90"/>
      <c r="C9" s="90"/>
      <c r="D9" s="90"/>
      <c r="E9" s="90"/>
      <c r="F9" s="90"/>
      <c r="G9" s="90"/>
    </row>
    <row r="10" spans="1:7" ht="26.4" customHeight="1">
      <c r="A10" s="1" t="s">
        <v>0</v>
      </c>
      <c r="B10" s="2" t="s">
        <v>2</v>
      </c>
      <c r="C10" s="3" t="s">
        <v>3</v>
      </c>
      <c r="D10" s="9" t="s">
        <v>4</v>
      </c>
      <c r="E10" s="3" t="s">
        <v>1</v>
      </c>
      <c r="F10" s="3" t="s">
        <v>5</v>
      </c>
      <c r="G10" s="29" t="s">
        <v>6</v>
      </c>
    </row>
    <row r="11" spans="1:7" s="39" customFormat="1" ht="13.2">
      <c r="A11" s="14">
        <v>1</v>
      </c>
      <c r="B11" s="15">
        <v>2</v>
      </c>
      <c r="C11" s="17">
        <v>3</v>
      </c>
      <c r="D11" s="19">
        <v>4</v>
      </c>
      <c r="E11" s="19">
        <v>5</v>
      </c>
      <c r="F11" s="19">
        <v>6</v>
      </c>
      <c r="G11" s="35">
        <v>7</v>
      </c>
    </row>
    <row r="12" spans="1:7" ht="13.2">
      <c r="A12" s="10"/>
      <c r="B12" s="40" t="s">
        <v>7</v>
      </c>
      <c r="C12" s="41" t="s">
        <v>24</v>
      </c>
      <c r="D12" s="16"/>
      <c r="E12" s="16"/>
      <c r="F12" s="23"/>
      <c r="G12" s="28"/>
    </row>
    <row r="13" spans="1:7" s="5" customFormat="1" ht="13.2">
      <c r="A13" s="42">
        <v>1</v>
      </c>
      <c r="B13" s="42" t="s">
        <v>54</v>
      </c>
      <c r="C13" s="43" t="s">
        <v>55</v>
      </c>
      <c r="D13" s="44"/>
      <c r="E13" s="44"/>
      <c r="F13" s="45"/>
      <c r="G13" s="46"/>
    </row>
    <row r="14" spans="1:7" ht="13.2">
      <c r="A14" s="47"/>
      <c r="B14" s="47" t="s">
        <v>56</v>
      </c>
      <c r="C14" s="48" t="s">
        <v>57</v>
      </c>
      <c r="D14" s="49"/>
      <c r="E14" s="49"/>
      <c r="F14" s="50"/>
      <c r="G14" s="55"/>
    </row>
    <row r="15" spans="1:7" ht="15.6">
      <c r="A15" s="47">
        <v>1.2</v>
      </c>
      <c r="B15" s="47"/>
      <c r="C15" s="13" t="s">
        <v>58</v>
      </c>
      <c r="D15" s="47" t="s">
        <v>357</v>
      </c>
      <c r="E15" s="52">
        <v>120</v>
      </c>
      <c r="F15" s="53"/>
      <c r="G15" s="54">
        <f t="shared" ref="G15:G16" si="0">ROUND(E15*F15,2)</f>
        <v>0</v>
      </c>
    </row>
    <row r="16" spans="1:7" ht="15.6">
      <c r="A16" s="47">
        <v>1.3</v>
      </c>
      <c r="B16" s="47"/>
      <c r="C16" s="13" t="s">
        <v>59</v>
      </c>
      <c r="D16" s="64" t="s">
        <v>357</v>
      </c>
      <c r="E16" s="65">
        <v>169</v>
      </c>
      <c r="F16" s="53"/>
      <c r="G16" s="54">
        <f t="shared" si="0"/>
        <v>0</v>
      </c>
    </row>
    <row r="17" spans="1:7" ht="13.2">
      <c r="A17" s="47"/>
      <c r="B17" s="47" t="s">
        <v>60</v>
      </c>
      <c r="C17" s="48" t="s">
        <v>61</v>
      </c>
      <c r="D17" s="49"/>
      <c r="E17" s="49"/>
      <c r="F17" s="50"/>
      <c r="G17" s="55"/>
    </row>
    <row r="18" spans="1:7" ht="26.4">
      <c r="A18" s="47">
        <v>1.4</v>
      </c>
      <c r="B18" s="47"/>
      <c r="C18" s="13" t="s">
        <v>62</v>
      </c>
      <c r="D18" s="47" t="s">
        <v>358</v>
      </c>
      <c r="E18" s="52">
        <v>927</v>
      </c>
      <c r="F18" s="53"/>
      <c r="G18" s="54">
        <f t="shared" ref="G18:G22" si="1">ROUND(E18*F18,2)</f>
        <v>0</v>
      </c>
    </row>
    <row r="19" spans="1:7" ht="15.6">
      <c r="A19" s="47">
        <v>1.5</v>
      </c>
      <c r="B19" s="47"/>
      <c r="C19" s="13" t="s">
        <v>254</v>
      </c>
      <c r="D19" s="47" t="s">
        <v>358</v>
      </c>
      <c r="E19" s="52">
        <v>102</v>
      </c>
      <c r="F19" s="53"/>
      <c r="G19" s="54">
        <f t="shared" si="1"/>
        <v>0</v>
      </c>
    </row>
    <row r="20" spans="1:7" ht="26.4">
      <c r="A20" s="47">
        <v>1.6</v>
      </c>
      <c r="B20" s="47"/>
      <c r="C20" s="13" t="s">
        <v>159</v>
      </c>
      <c r="D20" s="47" t="s">
        <v>358</v>
      </c>
      <c r="E20" s="52">
        <v>4</v>
      </c>
      <c r="F20" s="53"/>
      <c r="G20" s="54">
        <f t="shared" si="1"/>
        <v>0</v>
      </c>
    </row>
    <row r="21" spans="1:7" ht="13.2">
      <c r="A21" s="47">
        <v>1.7</v>
      </c>
      <c r="B21" s="47"/>
      <c r="C21" s="13" t="s">
        <v>168</v>
      </c>
      <c r="D21" s="47" t="s">
        <v>80</v>
      </c>
      <c r="E21" s="52">
        <v>3</v>
      </c>
      <c r="F21" s="53"/>
      <c r="G21" s="54">
        <f t="shared" si="1"/>
        <v>0</v>
      </c>
    </row>
    <row r="22" spans="1:7" ht="26.4">
      <c r="A22" s="47">
        <v>1.8</v>
      </c>
      <c r="B22" s="47"/>
      <c r="C22" s="13" t="s">
        <v>125</v>
      </c>
      <c r="D22" s="47" t="s">
        <v>80</v>
      </c>
      <c r="E22" s="52">
        <v>33</v>
      </c>
      <c r="F22" s="53"/>
      <c r="G22" s="54">
        <f t="shared" si="1"/>
        <v>0</v>
      </c>
    </row>
    <row r="23" spans="1:7" ht="13.2">
      <c r="A23" s="105" t="s">
        <v>63</v>
      </c>
      <c r="B23" s="105"/>
      <c r="C23" s="105"/>
      <c r="D23" s="107"/>
      <c r="E23" s="107"/>
      <c r="F23" s="107"/>
      <c r="G23" s="66">
        <f>SUM(G14:G22)</f>
        <v>0</v>
      </c>
    </row>
    <row r="24" spans="1:7" ht="13.2">
      <c r="A24" s="42">
        <v>2</v>
      </c>
      <c r="B24" s="42" t="s">
        <v>64</v>
      </c>
      <c r="C24" s="43" t="s">
        <v>65</v>
      </c>
      <c r="D24" s="44"/>
      <c r="E24" s="44"/>
      <c r="F24" s="45"/>
      <c r="G24" s="46"/>
    </row>
    <row r="25" spans="1:7" ht="13.2">
      <c r="A25" s="47"/>
      <c r="B25" s="47" t="s">
        <v>66</v>
      </c>
      <c r="C25" s="48" t="s">
        <v>67</v>
      </c>
      <c r="D25" s="49"/>
      <c r="E25" s="49"/>
      <c r="F25" s="50"/>
      <c r="G25" s="51"/>
    </row>
    <row r="26" spans="1:7" ht="15.6">
      <c r="A26" s="47">
        <v>2.1</v>
      </c>
      <c r="B26" s="47"/>
      <c r="C26" s="13" t="s">
        <v>68</v>
      </c>
      <c r="D26" s="47" t="s">
        <v>357</v>
      </c>
      <c r="E26" s="52">
        <v>344</v>
      </c>
      <c r="F26" s="53"/>
      <c r="G26" s="54">
        <f t="shared" ref="G26:G27" si="2">ROUND(E26*F26,2)</f>
        <v>0</v>
      </c>
    </row>
    <row r="27" spans="1:7" ht="26.4">
      <c r="A27" s="47">
        <v>2.2000000000000002</v>
      </c>
      <c r="B27" s="47"/>
      <c r="C27" s="13" t="s">
        <v>70</v>
      </c>
      <c r="D27" s="64" t="s">
        <v>357</v>
      </c>
      <c r="E27" s="65">
        <v>18</v>
      </c>
      <c r="F27" s="53"/>
      <c r="G27" s="54">
        <f t="shared" si="2"/>
        <v>0</v>
      </c>
    </row>
    <row r="28" spans="1:7" ht="13.2">
      <c r="A28" s="47"/>
      <c r="B28" s="47" t="s">
        <v>71</v>
      </c>
      <c r="C28" s="48" t="s">
        <v>72</v>
      </c>
      <c r="D28" s="49"/>
      <c r="E28" s="49"/>
      <c r="F28" s="50"/>
      <c r="G28" s="55"/>
    </row>
    <row r="29" spans="1:7" ht="15.6">
      <c r="A29" s="47">
        <v>2.2999999999999998</v>
      </c>
      <c r="B29" s="47"/>
      <c r="C29" s="13" t="s">
        <v>73</v>
      </c>
      <c r="D29" s="64" t="s">
        <v>357</v>
      </c>
      <c r="E29" s="65">
        <v>344</v>
      </c>
      <c r="F29" s="53"/>
      <c r="G29" s="54">
        <f t="shared" ref="G29" si="3">ROUND(E29*F29,2)</f>
        <v>0</v>
      </c>
    </row>
    <row r="30" spans="1:7" ht="13.2">
      <c r="A30" s="47"/>
      <c r="B30" s="47" t="s">
        <v>128</v>
      </c>
      <c r="C30" s="48" t="s">
        <v>129</v>
      </c>
      <c r="D30" s="49"/>
      <c r="E30" s="49"/>
      <c r="F30" s="50"/>
      <c r="G30" s="55"/>
    </row>
    <row r="31" spans="1:7" ht="15.6">
      <c r="A31" s="47">
        <v>2.4</v>
      </c>
      <c r="B31" s="47"/>
      <c r="C31" s="13" t="s">
        <v>129</v>
      </c>
      <c r="D31" s="47" t="s">
        <v>357</v>
      </c>
      <c r="E31" s="52">
        <v>374</v>
      </c>
      <c r="F31" s="53"/>
      <c r="G31" s="54">
        <f t="shared" ref="G31" si="4">ROUND(E31*F31,2)</f>
        <v>0</v>
      </c>
    </row>
    <row r="32" spans="1:7" ht="13.2">
      <c r="A32" s="105" t="s">
        <v>74</v>
      </c>
      <c r="B32" s="105"/>
      <c r="C32" s="105"/>
      <c r="D32" s="107"/>
      <c r="E32" s="107"/>
      <c r="F32" s="107"/>
      <c r="G32" s="66">
        <f>SUM(G26:G31)</f>
        <v>0</v>
      </c>
    </row>
    <row r="33" spans="1:7" ht="13.2">
      <c r="A33" s="42">
        <v>3</v>
      </c>
      <c r="B33" s="42" t="s">
        <v>75</v>
      </c>
      <c r="C33" s="43" t="s">
        <v>76</v>
      </c>
      <c r="D33" s="44"/>
      <c r="E33" s="44"/>
      <c r="F33" s="45"/>
      <c r="G33" s="46"/>
    </row>
    <row r="34" spans="1:7" ht="13.2">
      <c r="A34" s="47"/>
      <c r="B34" s="47" t="s">
        <v>77</v>
      </c>
      <c r="C34" s="48" t="s">
        <v>78</v>
      </c>
      <c r="D34" s="49"/>
      <c r="E34" s="49"/>
      <c r="F34" s="50"/>
      <c r="G34" s="51"/>
    </row>
    <row r="35" spans="1:7" ht="13.2">
      <c r="A35" s="47">
        <v>3.1</v>
      </c>
      <c r="B35" s="47"/>
      <c r="C35" s="13" t="s">
        <v>79</v>
      </c>
      <c r="D35" s="47" t="s">
        <v>80</v>
      </c>
      <c r="E35" s="52">
        <v>19</v>
      </c>
      <c r="F35" s="53"/>
      <c r="G35" s="54">
        <f t="shared" ref="G35:G36" si="5">ROUND(E35*F35,2)</f>
        <v>0</v>
      </c>
    </row>
    <row r="36" spans="1:7" ht="13.2">
      <c r="A36" s="47">
        <v>3.2</v>
      </c>
      <c r="B36" s="47"/>
      <c r="C36" s="13" t="s">
        <v>81</v>
      </c>
      <c r="D36" s="47" t="s">
        <v>82</v>
      </c>
      <c r="E36" s="52">
        <v>2</v>
      </c>
      <c r="F36" s="53"/>
      <c r="G36" s="54">
        <f t="shared" si="5"/>
        <v>0</v>
      </c>
    </row>
    <row r="37" spans="1:7" ht="13.2">
      <c r="A37" s="105" t="s">
        <v>83</v>
      </c>
      <c r="B37" s="105"/>
      <c r="C37" s="105"/>
      <c r="D37" s="107"/>
      <c r="E37" s="107"/>
      <c r="F37" s="107"/>
      <c r="G37" s="66">
        <f>SUM(G35:G36)</f>
        <v>0</v>
      </c>
    </row>
    <row r="38" spans="1:7" ht="13.2">
      <c r="A38" s="42">
        <v>4</v>
      </c>
      <c r="B38" s="42" t="s">
        <v>84</v>
      </c>
      <c r="C38" s="43" t="s">
        <v>85</v>
      </c>
      <c r="D38" s="44"/>
      <c r="E38" s="44"/>
      <c r="F38" s="45"/>
      <c r="G38" s="46"/>
    </row>
    <row r="39" spans="1:7" ht="13.2">
      <c r="A39" s="47"/>
      <c r="B39" s="47" t="s">
        <v>86</v>
      </c>
      <c r="C39" s="48" t="s">
        <v>87</v>
      </c>
      <c r="D39" s="49"/>
      <c r="E39" s="49"/>
      <c r="F39" s="50"/>
      <c r="G39" s="51"/>
    </row>
    <row r="40" spans="1:7" ht="15.6">
      <c r="A40" s="47">
        <v>4.0999999999999996</v>
      </c>
      <c r="B40" s="47"/>
      <c r="C40" s="13" t="s">
        <v>88</v>
      </c>
      <c r="D40" s="64" t="s">
        <v>358</v>
      </c>
      <c r="E40" s="65">
        <v>1426</v>
      </c>
      <c r="F40" s="53"/>
      <c r="G40" s="54">
        <f t="shared" ref="G40" si="6">ROUND(E40*F40,2)</f>
        <v>0</v>
      </c>
    </row>
    <row r="41" spans="1:7" ht="13.2">
      <c r="A41" s="47"/>
      <c r="B41" s="47" t="s">
        <v>89</v>
      </c>
      <c r="C41" s="48" t="s">
        <v>90</v>
      </c>
      <c r="D41" s="49"/>
      <c r="E41" s="49"/>
      <c r="F41" s="50"/>
      <c r="G41" s="55"/>
    </row>
    <row r="42" spans="1:7" ht="15.6">
      <c r="A42" s="47">
        <v>4.2</v>
      </c>
      <c r="B42" s="47"/>
      <c r="C42" s="13" t="s">
        <v>91</v>
      </c>
      <c r="D42" s="47" t="s">
        <v>358</v>
      </c>
      <c r="E42" s="52">
        <v>1380</v>
      </c>
      <c r="F42" s="53"/>
      <c r="G42" s="54">
        <f t="shared" ref="G42:G43" si="7">ROUND(E42*F42,2)</f>
        <v>0</v>
      </c>
    </row>
    <row r="43" spans="1:7" ht="15.6">
      <c r="A43" s="47">
        <v>4.3</v>
      </c>
      <c r="B43" s="47"/>
      <c r="C43" s="13" t="s">
        <v>92</v>
      </c>
      <c r="D43" s="64" t="s">
        <v>358</v>
      </c>
      <c r="E43" s="65">
        <v>1249</v>
      </c>
      <c r="F43" s="53"/>
      <c r="G43" s="54">
        <f t="shared" si="7"/>
        <v>0</v>
      </c>
    </row>
    <row r="44" spans="1:7" ht="13.2">
      <c r="A44" s="47"/>
      <c r="B44" s="47" t="s">
        <v>93</v>
      </c>
      <c r="C44" s="48" t="s">
        <v>94</v>
      </c>
      <c r="D44" s="49"/>
      <c r="E44" s="49"/>
      <c r="F44" s="50"/>
      <c r="G44" s="55"/>
    </row>
    <row r="45" spans="1:7" ht="26.4">
      <c r="A45" s="47">
        <v>4.4000000000000004</v>
      </c>
      <c r="B45" s="47"/>
      <c r="C45" s="13" t="s">
        <v>157</v>
      </c>
      <c r="D45" s="47" t="s">
        <v>358</v>
      </c>
      <c r="E45" s="52">
        <v>59</v>
      </c>
      <c r="F45" s="53"/>
      <c r="G45" s="54">
        <f t="shared" ref="G45:G48" si="8">ROUND(E45*F45,2)</f>
        <v>0</v>
      </c>
    </row>
    <row r="46" spans="1:7" ht="27.6" customHeight="1">
      <c r="A46" s="47">
        <v>4.5</v>
      </c>
      <c r="B46" s="47"/>
      <c r="C46" s="13" t="s">
        <v>160</v>
      </c>
      <c r="D46" s="47" t="s">
        <v>358</v>
      </c>
      <c r="E46" s="52">
        <v>1252</v>
      </c>
      <c r="F46" s="53"/>
      <c r="G46" s="54">
        <f t="shared" si="8"/>
        <v>0</v>
      </c>
    </row>
    <row r="47" spans="1:7" ht="26.4">
      <c r="A47" s="47">
        <v>4.5999999999999996</v>
      </c>
      <c r="B47" s="47"/>
      <c r="C47" s="13" t="s">
        <v>161</v>
      </c>
      <c r="D47" s="47" t="s">
        <v>358</v>
      </c>
      <c r="E47" s="52">
        <v>128</v>
      </c>
      <c r="F47" s="53"/>
      <c r="G47" s="54">
        <f t="shared" si="8"/>
        <v>0</v>
      </c>
    </row>
    <row r="48" spans="1:7" ht="26.4">
      <c r="A48" s="47">
        <v>4.7</v>
      </c>
      <c r="B48" s="47"/>
      <c r="C48" s="13" t="s">
        <v>179</v>
      </c>
      <c r="D48" s="64" t="s">
        <v>358</v>
      </c>
      <c r="E48" s="65">
        <v>6</v>
      </c>
      <c r="F48" s="53"/>
      <c r="G48" s="54">
        <f t="shared" si="8"/>
        <v>0</v>
      </c>
    </row>
    <row r="49" spans="1:7" ht="26.4">
      <c r="A49" s="47"/>
      <c r="B49" s="47" t="s">
        <v>96</v>
      </c>
      <c r="C49" s="48" t="s">
        <v>97</v>
      </c>
      <c r="D49" s="49"/>
      <c r="E49" s="49"/>
      <c r="F49" s="50"/>
      <c r="G49" s="55"/>
    </row>
    <row r="50" spans="1:7" ht="39.6">
      <c r="A50" s="47">
        <v>4.8</v>
      </c>
      <c r="B50" s="47"/>
      <c r="C50" s="13" t="s">
        <v>162</v>
      </c>
      <c r="D50" s="47" t="s">
        <v>358</v>
      </c>
      <c r="E50" s="52">
        <v>1426</v>
      </c>
      <c r="F50" s="53"/>
      <c r="G50" s="54">
        <f t="shared" ref="G50" si="9">ROUND(E50*F50,2)</f>
        <v>0</v>
      </c>
    </row>
    <row r="51" spans="1:7" ht="13.2">
      <c r="A51" s="105" t="s">
        <v>99</v>
      </c>
      <c r="B51" s="105"/>
      <c r="C51" s="105"/>
      <c r="D51" s="107"/>
      <c r="E51" s="107"/>
      <c r="F51" s="107"/>
      <c r="G51" s="66">
        <f>SUM(G40:G50)</f>
        <v>0</v>
      </c>
    </row>
    <row r="52" spans="1:7" ht="13.2">
      <c r="A52" s="42">
        <v>5</v>
      </c>
      <c r="B52" s="42" t="s">
        <v>100</v>
      </c>
      <c r="C52" s="43" t="s">
        <v>101</v>
      </c>
      <c r="D52" s="44"/>
      <c r="E52" s="44"/>
      <c r="F52" s="45"/>
      <c r="G52" s="46"/>
    </row>
    <row r="53" spans="1:7" ht="13.2">
      <c r="A53" s="47"/>
      <c r="B53" s="47" t="s">
        <v>136</v>
      </c>
      <c r="C53" s="48" t="s">
        <v>137</v>
      </c>
      <c r="D53" s="49"/>
      <c r="E53" s="49"/>
      <c r="F53" s="50"/>
      <c r="G53" s="51"/>
    </row>
    <row r="54" spans="1:7" ht="15.6">
      <c r="A54" s="47">
        <v>5.0999999999999996</v>
      </c>
      <c r="B54" s="47"/>
      <c r="C54" s="13" t="s">
        <v>158</v>
      </c>
      <c r="D54" s="64" t="s">
        <v>358</v>
      </c>
      <c r="E54" s="65">
        <v>53</v>
      </c>
      <c r="F54" s="53"/>
      <c r="G54" s="54">
        <f t="shared" ref="G54" si="10">ROUND(E54*F54,2)</f>
        <v>0</v>
      </c>
    </row>
    <row r="55" spans="1:7" ht="13.2">
      <c r="A55" s="47"/>
      <c r="B55" s="47" t="s">
        <v>102</v>
      </c>
      <c r="C55" s="48" t="s">
        <v>103</v>
      </c>
      <c r="D55" s="49"/>
      <c r="E55" s="49"/>
      <c r="F55" s="50"/>
      <c r="G55" s="55"/>
    </row>
    <row r="56" spans="1:7" ht="15.6">
      <c r="A56" s="47">
        <v>5.2</v>
      </c>
      <c r="B56" s="47"/>
      <c r="C56" s="13" t="s">
        <v>163</v>
      </c>
      <c r="D56" s="47" t="s">
        <v>358</v>
      </c>
      <c r="E56" s="52">
        <v>1099</v>
      </c>
      <c r="F56" s="53"/>
      <c r="G56" s="54">
        <f t="shared" ref="G56:G57" si="11">ROUND(E56*F56,2)</f>
        <v>0</v>
      </c>
    </row>
    <row r="57" spans="1:7" ht="15.6">
      <c r="A57" s="47">
        <v>5.3</v>
      </c>
      <c r="B57" s="47"/>
      <c r="C57" s="13" t="s">
        <v>164</v>
      </c>
      <c r="D57" s="64" t="s">
        <v>358</v>
      </c>
      <c r="E57" s="65">
        <v>113</v>
      </c>
      <c r="F57" s="53"/>
      <c r="G57" s="54">
        <f t="shared" si="11"/>
        <v>0</v>
      </c>
    </row>
    <row r="58" spans="1:7" ht="13.2">
      <c r="A58" s="47"/>
      <c r="B58" s="47" t="s">
        <v>105</v>
      </c>
      <c r="C58" s="48" t="s">
        <v>106</v>
      </c>
      <c r="D58" s="49"/>
      <c r="E58" s="49"/>
      <c r="F58" s="50"/>
      <c r="G58" s="55"/>
    </row>
    <row r="59" spans="1:7" ht="15.6">
      <c r="A59" s="47">
        <v>5.4</v>
      </c>
      <c r="B59" s="47"/>
      <c r="C59" s="13" t="s">
        <v>165</v>
      </c>
      <c r="D59" s="47" t="s">
        <v>358</v>
      </c>
      <c r="E59" s="52">
        <v>1132</v>
      </c>
      <c r="F59" s="53"/>
      <c r="G59" s="54">
        <f t="shared" ref="G59:G60" si="12">ROUND(E59*F59,2)</f>
        <v>0</v>
      </c>
    </row>
    <row r="60" spans="1:7" ht="15.6">
      <c r="A60" s="47">
        <v>5.5</v>
      </c>
      <c r="B60" s="47"/>
      <c r="C60" s="13" t="s">
        <v>166</v>
      </c>
      <c r="D60" s="64" t="s">
        <v>358</v>
      </c>
      <c r="E60" s="65">
        <v>117</v>
      </c>
      <c r="F60" s="53"/>
      <c r="G60" s="54">
        <f t="shared" si="12"/>
        <v>0</v>
      </c>
    </row>
    <row r="61" spans="1:7" ht="13.2">
      <c r="A61" s="47"/>
      <c r="B61" s="47" t="s">
        <v>180</v>
      </c>
      <c r="C61" s="48" t="s">
        <v>181</v>
      </c>
      <c r="D61" s="49"/>
      <c r="E61" s="49"/>
      <c r="F61" s="50"/>
      <c r="G61" s="55"/>
    </row>
    <row r="62" spans="1:7" ht="26.4">
      <c r="A62" s="47">
        <v>5.6</v>
      </c>
      <c r="B62" s="47"/>
      <c r="C62" s="13" t="s">
        <v>182</v>
      </c>
      <c r="D62" s="47" t="s">
        <v>358</v>
      </c>
      <c r="E62" s="52">
        <v>6</v>
      </c>
      <c r="F62" s="53"/>
      <c r="G62" s="54">
        <f t="shared" ref="G62" si="13">ROUND(E62*F62,2)</f>
        <v>0</v>
      </c>
    </row>
    <row r="63" spans="1:7" ht="13.2">
      <c r="A63" s="105" t="s">
        <v>108</v>
      </c>
      <c r="B63" s="105"/>
      <c r="C63" s="105"/>
      <c r="D63" s="107"/>
      <c r="E63" s="107"/>
      <c r="F63" s="107"/>
      <c r="G63" s="66">
        <f>SUM(G54:G62)</f>
        <v>0</v>
      </c>
    </row>
    <row r="64" spans="1:7" ht="13.2">
      <c r="A64" s="42">
        <v>6</v>
      </c>
      <c r="B64" s="42" t="s">
        <v>109</v>
      </c>
      <c r="C64" s="43" t="s">
        <v>110</v>
      </c>
      <c r="D64" s="44"/>
      <c r="E64" s="44"/>
      <c r="F64" s="45"/>
      <c r="G64" s="46"/>
    </row>
    <row r="65" spans="1:7" ht="13.2">
      <c r="A65" s="47"/>
      <c r="B65" s="47" t="s">
        <v>111</v>
      </c>
      <c r="C65" s="48" t="s">
        <v>112</v>
      </c>
      <c r="D65" s="49"/>
      <c r="E65" s="49"/>
      <c r="F65" s="50"/>
      <c r="G65" s="51"/>
    </row>
    <row r="66" spans="1:7" ht="15.6">
      <c r="A66" s="47">
        <v>6.1</v>
      </c>
      <c r="B66" s="47"/>
      <c r="C66" s="13" t="s">
        <v>113</v>
      </c>
      <c r="D66" s="64" t="s">
        <v>358</v>
      </c>
      <c r="E66" s="65">
        <v>794</v>
      </c>
      <c r="F66" s="53"/>
      <c r="G66" s="54">
        <f t="shared" ref="G66" si="14">ROUND(E66*F66,2)</f>
        <v>0</v>
      </c>
    </row>
    <row r="67" spans="1:7" ht="13.2">
      <c r="A67" s="47"/>
      <c r="B67" s="47" t="s">
        <v>121</v>
      </c>
      <c r="C67" s="48" t="s">
        <v>122</v>
      </c>
      <c r="D67" s="49"/>
      <c r="E67" s="49"/>
      <c r="F67" s="50"/>
      <c r="G67" s="55"/>
    </row>
    <row r="68" spans="1:7" ht="13.2">
      <c r="A68" s="47">
        <v>6.2</v>
      </c>
      <c r="B68" s="47"/>
      <c r="C68" s="13" t="s">
        <v>183</v>
      </c>
      <c r="D68" s="64" t="s">
        <v>80</v>
      </c>
      <c r="E68" s="65">
        <v>55</v>
      </c>
      <c r="F68" s="53"/>
      <c r="G68" s="54">
        <f t="shared" ref="G68" si="15">ROUND(E68*F68,2)</f>
        <v>0</v>
      </c>
    </row>
    <row r="69" spans="1:7" ht="13.2">
      <c r="A69" s="47"/>
      <c r="B69" s="47" t="s">
        <v>114</v>
      </c>
      <c r="C69" s="48" t="s">
        <v>115</v>
      </c>
      <c r="D69" s="49"/>
      <c r="E69" s="49"/>
      <c r="F69" s="50"/>
      <c r="G69" s="55"/>
    </row>
    <row r="70" spans="1:7" ht="15.6">
      <c r="A70" s="47">
        <v>6.3</v>
      </c>
      <c r="B70" s="47"/>
      <c r="C70" s="13" t="s">
        <v>116</v>
      </c>
      <c r="D70" s="47" t="s">
        <v>357</v>
      </c>
      <c r="E70" s="52">
        <v>30</v>
      </c>
      <c r="F70" s="53"/>
      <c r="G70" s="54">
        <f t="shared" ref="G70" si="16">ROUND(E70*F70,2)</f>
        <v>0</v>
      </c>
    </row>
    <row r="71" spans="1:7" ht="13.2">
      <c r="A71" s="101" t="s">
        <v>117</v>
      </c>
      <c r="B71" s="102"/>
      <c r="C71" s="102"/>
      <c r="D71" s="108"/>
      <c r="E71" s="108"/>
      <c r="F71" s="109"/>
      <c r="G71" s="66">
        <f>SUM(G66:G70)</f>
        <v>0</v>
      </c>
    </row>
    <row r="72" spans="1:7" ht="13.2">
      <c r="A72" s="42">
        <v>7</v>
      </c>
      <c r="B72" s="42" t="s">
        <v>184</v>
      </c>
      <c r="C72" s="43" t="s">
        <v>185</v>
      </c>
      <c r="D72" s="44"/>
      <c r="E72" s="44"/>
      <c r="F72" s="45"/>
      <c r="G72" s="46"/>
    </row>
    <row r="73" spans="1:7" ht="13.2">
      <c r="A73" s="47"/>
      <c r="B73" s="47" t="s">
        <v>186</v>
      </c>
      <c r="C73" s="48" t="s">
        <v>187</v>
      </c>
      <c r="D73" s="49"/>
      <c r="E73" s="49"/>
      <c r="F73" s="50"/>
      <c r="G73" s="51"/>
    </row>
    <row r="74" spans="1:7" ht="13.2">
      <c r="A74" s="47">
        <v>7.1</v>
      </c>
      <c r="B74" s="47"/>
      <c r="C74" s="13" t="s">
        <v>188</v>
      </c>
      <c r="D74" s="64" t="s">
        <v>80</v>
      </c>
      <c r="E74" s="65">
        <v>5</v>
      </c>
      <c r="F74" s="53"/>
      <c r="G74" s="54">
        <f t="shared" ref="G74" si="17">ROUND(E74*F74,2)</f>
        <v>0</v>
      </c>
    </row>
    <row r="75" spans="1:7" ht="13.2">
      <c r="A75" s="47"/>
      <c r="B75" s="47" t="s">
        <v>189</v>
      </c>
      <c r="C75" s="48" t="s">
        <v>190</v>
      </c>
      <c r="D75" s="49"/>
      <c r="E75" s="49"/>
      <c r="F75" s="50"/>
      <c r="G75" s="55"/>
    </row>
    <row r="76" spans="1:7" ht="13.2">
      <c r="A76" s="47">
        <v>7.2</v>
      </c>
      <c r="B76" s="47"/>
      <c r="C76" s="13" t="s">
        <v>191</v>
      </c>
      <c r="D76" s="47" t="s">
        <v>80</v>
      </c>
      <c r="E76" s="52">
        <v>4</v>
      </c>
      <c r="F76" s="53"/>
      <c r="G76" s="54">
        <f t="shared" ref="G76" si="18">ROUND(E76*F76,2)</f>
        <v>0</v>
      </c>
    </row>
    <row r="77" spans="1:7" ht="13.2">
      <c r="A77" s="101" t="s">
        <v>192</v>
      </c>
      <c r="B77" s="102"/>
      <c r="C77" s="102"/>
      <c r="D77" s="102"/>
      <c r="E77" s="102"/>
      <c r="F77" s="103"/>
      <c r="G77" s="54">
        <f>SUM(G74:G76)</f>
        <v>0</v>
      </c>
    </row>
    <row r="78" spans="1:7">
      <c r="A78" s="95" t="s">
        <v>25</v>
      </c>
      <c r="B78" s="96"/>
      <c r="C78" s="96"/>
      <c r="D78" s="96"/>
      <c r="E78" s="96"/>
      <c r="F78" s="104"/>
      <c r="G78" s="54">
        <f>G23+G32+G37+G51+G63+G71+G77</f>
        <v>0</v>
      </c>
    </row>
    <row r="79" spans="1:7" s="36" customFormat="1" ht="13.2">
      <c r="A79" s="37"/>
      <c r="B79" s="56"/>
      <c r="C79" s="56"/>
      <c r="D79" s="37"/>
      <c r="E79" s="37"/>
      <c r="F79" s="57"/>
      <c r="G79" s="57"/>
    </row>
    <row r="80" spans="1:7" s="36" customFormat="1" ht="13.2">
      <c r="A80" s="37"/>
      <c r="B80" s="56"/>
      <c r="C80" s="56"/>
      <c r="D80" s="37"/>
      <c r="E80" s="37"/>
      <c r="F80" s="57"/>
      <c r="G80" s="57"/>
    </row>
    <row r="81" spans="1:7" s="36" customFormat="1" ht="13.2">
      <c r="A81" s="37"/>
      <c r="B81" s="56"/>
      <c r="C81" s="56"/>
      <c r="D81" s="37"/>
      <c r="E81" s="37"/>
      <c r="F81" s="57"/>
      <c r="G81" s="57"/>
    </row>
    <row r="82" spans="1:7" s="36" customFormat="1" ht="13.2">
      <c r="A82" s="37"/>
      <c r="B82" s="56"/>
      <c r="C82" s="56"/>
      <c r="D82" s="37"/>
      <c r="E82" s="37"/>
      <c r="F82" s="57"/>
      <c r="G82" s="57"/>
    </row>
    <row r="83" spans="1:7" s="36" customFormat="1" ht="13.2">
      <c r="A83" s="37"/>
      <c r="B83" s="56"/>
      <c r="C83" s="56"/>
      <c r="D83" s="37"/>
      <c r="E83" s="37"/>
      <c r="F83" s="57"/>
      <c r="G83" s="57"/>
    </row>
    <row r="84" spans="1:7" s="36" customFormat="1" ht="13.2">
      <c r="A84" s="37"/>
      <c r="B84" s="56"/>
      <c r="C84" s="56"/>
      <c r="D84" s="37"/>
      <c r="E84" s="37"/>
      <c r="F84" s="57"/>
      <c r="G84" s="57"/>
    </row>
    <row r="85" spans="1:7" s="36" customFormat="1" ht="13.2">
      <c r="A85" s="37"/>
      <c r="B85" s="56"/>
      <c r="C85" s="56"/>
      <c r="D85" s="37"/>
      <c r="E85" s="37"/>
      <c r="F85" s="57"/>
      <c r="G85" s="57"/>
    </row>
    <row r="86" spans="1:7" s="36" customFormat="1" ht="13.2">
      <c r="A86" s="37"/>
      <c r="B86" s="56"/>
      <c r="C86" s="56"/>
      <c r="D86" s="37"/>
      <c r="E86" s="37"/>
      <c r="F86" s="57"/>
      <c r="G86" s="57"/>
    </row>
    <row r="87" spans="1:7" s="36" customFormat="1" ht="13.2">
      <c r="A87" s="37"/>
      <c r="B87" s="56"/>
      <c r="C87" s="56"/>
      <c r="D87" s="37"/>
      <c r="E87" s="37"/>
      <c r="F87" s="57"/>
      <c r="G87" s="57"/>
    </row>
    <row r="88" spans="1:7" s="36" customFormat="1" ht="13.2">
      <c r="A88" s="37"/>
      <c r="B88" s="56"/>
      <c r="C88" s="56"/>
      <c r="D88" s="37"/>
      <c r="E88" s="37"/>
      <c r="F88" s="57"/>
      <c r="G88" s="57"/>
    </row>
    <row r="89" spans="1:7" s="36" customFormat="1" ht="13.2">
      <c r="A89" s="37"/>
      <c r="B89" s="56"/>
      <c r="C89" s="56"/>
      <c r="D89" s="37"/>
      <c r="E89" s="37"/>
      <c r="F89" s="57"/>
      <c r="G89" s="57"/>
    </row>
    <row r="90" spans="1:7" s="36" customFormat="1" ht="13.2">
      <c r="A90" s="37"/>
      <c r="B90" s="56"/>
      <c r="C90" s="56"/>
      <c r="D90" s="37"/>
      <c r="E90" s="37"/>
      <c r="F90" s="57"/>
      <c r="G90" s="57"/>
    </row>
    <row r="91" spans="1:7" s="36" customFormat="1" ht="13.2">
      <c r="A91" s="37"/>
      <c r="B91" s="56"/>
      <c r="C91" s="56"/>
      <c r="D91" s="37"/>
      <c r="E91" s="37"/>
      <c r="F91" s="57"/>
      <c r="G91" s="57"/>
    </row>
    <row r="92" spans="1:7" s="36" customFormat="1" ht="13.2">
      <c r="A92" s="37"/>
      <c r="B92" s="56"/>
      <c r="C92" s="56"/>
      <c r="D92" s="37"/>
      <c r="E92" s="37"/>
      <c r="F92" s="57"/>
      <c r="G92" s="57"/>
    </row>
    <row r="93" spans="1:7" s="36" customFormat="1" ht="13.2">
      <c r="A93" s="37"/>
      <c r="B93" s="56"/>
      <c r="C93" s="56"/>
      <c r="D93" s="37"/>
      <c r="E93" s="37"/>
      <c r="F93" s="57"/>
      <c r="G93" s="57"/>
    </row>
    <row r="94" spans="1:7" s="36" customFormat="1" ht="13.2">
      <c r="A94" s="37"/>
      <c r="B94" s="56"/>
      <c r="C94" s="56"/>
      <c r="D94" s="37"/>
      <c r="E94" s="37"/>
      <c r="F94" s="57"/>
      <c r="G94" s="57"/>
    </row>
    <row r="95" spans="1:7" s="36" customFormat="1" ht="13.2">
      <c r="A95" s="37"/>
      <c r="B95" s="56"/>
      <c r="C95" s="56"/>
      <c r="D95" s="37"/>
      <c r="E95" s="37"/>
      <c r="F95" s="57"/>
      <c r="G95" s="57"/>
    </row>
    <row r="96" spans="1:7" s="36" customFormat="1" ht="13.2">
      <c r="A96" s="37"/>
      <c r="B96" s="56"/>
      <c r="C96" s="56"/>
      <c r="D96" s="37"/>
      <c r="E96" s="37"/>
      <c r="F96" s="57"/>
      <c r="G96" s="57"/>
    </row>
    <row r="97" spans="1:7" s="36" customFormat="1" ht="13.2">
      <c r="A97" s="37"/>
      <c r="B97" s="56"/>
      <c r="C97" s="56"/>
      <c r="D97" s="37"/>
      <c r="E97" s="37"/>
      <c r="F97" s="57"/>
      <c r="G97" s="57"/>
    </row>
    <row r="98" spans="1:7" s="36" customFormat="1" ht="13.2">
      <c r="A98" s="37"/>
      <c r="B98" s="56"/>
      <c r="C98" s="56"/>
      <c r="D98" s="37"/>
      <c r="E98" s="37"/>
      <c r="F98" s="57"/>
      <c r="G98" s="57"/>
    </row>
    <row r="99" spans="1:7" s="36" customFormat="1" ht="13.2">
      <c r="A99" s="37"/>
      <c r="B99" s="56"/>
      <c r="C99" s="56"/>
      <c r="D99" s="37"/>
      <c r="E99" s="37"/>
      <c r="F99" s="57"/>
      <c r="G99" s="57"/>
    </row>
    <row r="100" spans="1:7" s="36" customFormat="1" ht="43.5" customHeight="1">
      <c r="A100" s="37"/>
      <c r="B100" s="56"/>
      <c r="C100" s="56"/>
      <c r="D100" s="56"/>
      <c r="E100" s="56"/>
      <c r="F100" s="57"/>
      <c r="G100" s="57"/>
    </row>
    <row r="101" spans="1:7" s="36" customFormat="1" ht="13.2">
      <c r="A101" s="37"/>
      <c r="B101" s="56"/>
      <c r="C101" s="56"/>
      <c r="D101" s="56"/>
      <c r="E101" s="56"/>
      <c r="F101" s="57"/>
      <c r="G101" s="57"/>
    </row>
    <row r="102" spans="1:7" s="36" customFormat="1" ht="13.2">
      <c r="A102" s="37"/>
      <c r="B102" s="56"/>
      <c r="C102" s="56"/>
      <c r="D102" s="56"/>
      <c r="E102" s="56"/>
      <c r="F102" s="57"/>
      <c r="G102" s="57"/>
    </row>
    <row r="103" spans="1:7" s="36" customFormat="1" ht="13.2">
      <c r="A103" s="37"/>
      <c r="B103" s="56"/>
      <c r="C103" s="56"/>
      <c r="D103" s="56"/>
      <c r="E103" s="56"/>
      <c r="F103" s="57"/>
      <c r="G103" s="57"/>
    </row>
    <row r="104" spans="1:7" s="36" customFormat="1" ht="13.2">
      <c r="A104" s="37"/>
      <c r="B104" s="56"/>
      <c r="C104" s="56"/>
      <c r="D104" s="56"/>
      <c r="E104" s="56"/>
      <c r="F104" s="57"/>
      <c r="G104" s="57"/>
    </row>
    <row r="105" spans="1:7" s="36" customFormat="1" ht="13.2">
      <c r="A105" s="37"/>
      <c r="B105" s="56"/>
      <c r="C105" s="56"/>
      <c r="D105" s="56"/>
      <c r="E105" s="56"/>
      <c r="F105" s="57"/>
      <c r="G105" s="57"/>
    </row>
    <row r="106" spans="1:7" s="36" customFormat="1" ht="13.2">
      <c r="A106" s="37"/>
      <c r="B106" s="56"/>
      <c r="C106" s="56"/>
      <c r="D106" s="56"/>
      <c r="E106" s="56"/>
      <c r="F106" s="57"/>
      <c r="G106" s="57"/>
    </row>
    <row r="107" spans="1:7" s="36" customFormat="1" ht="13.2">
      <c r="A107" s="37"/>
      <c r="B107" s="56"/>
      <c r="C107" s="56"/>
      <c r="D107" s="56"/>
      <c r="E107" s="56"/>
      <c r="F107" s="57"/>
      <c r="G107" s="57"/>
    </row>
    <row r="108" spans="1:7" s="36" customFormat="1" ht="13.2">
      <c r="A108" s="37"/>
      <c r="B108" s="56"/>
      <c r="C108" s="56"/>
      <c r="D108" s="56"/>
      <c r="E108" s="56"/>
      <c r="F108" s="57"/>
      <c r="G108" s="57"/>
    </row>
    <row r="109" spans="1:7" s="36" customFormat="1" ht="13.2">
      <c r="A109" s="37"/>
      <c r="B109" s="56"/>
      <c r="C109" s="56"/>
      <c r="D109" s="56"/>
      <c r="E109" s="56"/>
      <c r="F109" s="57"/>
      <c r="G109" s="57"/>
    </row>
    <row r="110" spans="1:7" s="36" customFormat="1" ht="13.2">
      <c r="A110" s="37"/>
      <c r="B110" s="56"/>
      <c r="C110" s="56"/>
      <c r="D110" s="56"/>
      <c r="E110" s="56"/>
      <c r="F110" s="57"/>
      <c r="G110" s="57"/>
    </row>
    <row r="111" spans="1:7" s="36" customFormat="1" ht="13.2">
      <c r="A111" s="37"/>
      <c r="B111" s="56"/>
      <c r="C111" s="56"/>
      <c r="D111" s="56"/>
      <c r="E111" s="56"/>
      <c r="F111" s="57"/>
      <c r="G111" s="57"/>
    </row>
    <row r="112" spans="1:7" s="36" customFormat="1" ht="13.2">
      <c r="A112" s="37"/>
      <c r="B112" s="56"/>
      <c r="C112" s="56"/>
      <c r="D112" s="56"/>
      <c r="E112" s="56"/>
      <c r="F112" s="57"/>
      <c r="G112" s="57"/>
    </row>
    <row r="113" spans="1:7" s="36" customFormat="1" ht="13.2">
      <c r="A113" s="37"/>
      <c r="B113" s="56"/>
      <c r="C113" s="56"/>
      <c r="D113" s="56"/>
      <c r="E113" s="56"/>
      <c r="F113" s="57"/>
      <c r="G113" s="57"/>
    </row>
    <row r="114" spans="1:7" s="36" customFormat="1" ht="13.2">
      <c r="A114" s="37"/>
      <c r="B114" s="56"/>
      <c r="C114" s="56"/>
      <c r="D114" s="56"/>
      <c r="E114" s="56"/>
      <c r="F114" s="57"/>
      <c r="G114" s="57"/>
    </row>
    <row r="115" spans="1:7" s="36" customFormat="1" ht="13.2">
      <c r="A115" s="37"/>
      <c r="B115" s="56"/>
      <c r="C115" s="56"/>
      <c r="D115" s="56"/>
      <c r="E115" s="56"/>
      <c r="F115" s="57"/>
      <c r="G115" s="57"/>
    </row>
    <row r="116" spans="1:7" s="36" customFormat="1" ht="13.2">
      <c r="A116" s="37"/>
      <c r="B116" s="56"/>
      <c r="C116" s="56"/>
      <c r="D116" s="56"/>
      <c r="E116" s="56"/>
      <c r="F116" s="57"/>
      <c r="G116" s="57"/>
    </row>
  </sheetData>
  <mergeCells count="13">
    <mergeCell ref="A78:F78"/>
    <mergeCell ref="A23:F23"/>
    <mergeCell ref="A37:F37"/>
    <mergeCell ref="A51:F51"/>
    <mergeCell ref="A63:F63"/>
    <mergeCell ref="A71:F71"/>
    <mergeCell ref="A77:F77"/>
    <mergeCell ref="A32:F32"/>
    <mergeCell ref="A5:G5"/>
    <mergeCell ref="A6:G6"/>
    <mergeCell ref="A7:G7"/>
    <mergeCell ref="A8:G8"/>
    <mergeCell ref="A9:G9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>
    <oddFooter>&amp;C
&amp;R&amp;P</oddFooter>
  </headerFooter>
  <rowBreaks count="1" manualBreakCount="1"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25</vt:i4>
      </vt:variant>
      <vt:variant>
        <vt:lpstr>Nazwane zakresy</vt:lpstr>
      </vt:variant>
      <vt:variant>
        <vt:i4>43</vt:i4>
      </vt:variant>
    </vt:vector>
  </HeadingPairs>
  <TitlesOfParts>
    <vt:vector size="68" baseType="lpstr">
      <vt:lpstr>Podsumowanie</vt:lpstr>
      <vt:lpstr>Przedmiar DD-01</vt:lpstr>
      <vt:lpstr>Przedmiar DD-01.1</vt:lpstr>
      <vt:lpstr>Przedmiar DT-02</vt:lpstr>
      <vt:lpstr>Przedmiar DT-03</vt:lpstr>
      <vt:lpstr>Przedmiar DT-04</vt:lpstr>
      <vt:lpstr>Przedmiar Jagodowa</vt:lpstr>
      <vt:lpstr>Przedmiar DD-02</vt:lpstr>
      <vt:lpstr>Przedmiar Objazdowa</vt:lpstr>
      <vt:lpstr>Przedmiar DD-02.1</vt:lpstr>
      <vt:lpstr>Przedmiar DW-05</vt:lpstr>
      <vt:lpstr>Przedmiar Bielska</vt:lpstr>
      <vt:lpstr>Przedmiar Reja</vt:lpstr>
      <vt:lpstr>Przedmiar Pod Dudnią</vt:lpstr>
      <vt:lpstr>Przedmiar Czuchowska</vt:lpstr>
      <vt:lpstr>Przedmiar DT-05</vt:lpstr>
      <vt:lpstr>Przedmiar DD-03</vt:lpstr>
      <vt:lpstr>Przedmiar Skrajna</vt:lpstr>
      <vt:lpstr>Przedmiar Kolejowa</vt:lpstr>
      <vt:lpstr>Przedmiar DT-06</vt:lpstr>
      <vt:lpstr>Przedmiar DT-07</vt:lpstr>
      <vt:lpstr>Przedmiar DD-04</vt:lpstr>
      <vt:lpstr>Przedmiar Place</vt:lpstr>
      <vt:lpstr>Przedmiar Nowy Świat</vt:lpstr>
      <vt:lpstr>Przedmiar DD-05</vt:lpstr>
      <vt:lpstr>Podsumowanie!Obszar_wydruku</vt:lpstr>
      <vt:lpstr>'Przedmiar Bielska'!Obszar_wydruku</vt:lpstr>
      <vt:lpstr>'Przedmiar Czuchowska'!Obszar_wydruku</vt:lpstr>
      <vt:lpstr>'Przedmiar DD-01'!Obszar_wydruku</vt:lpstr>
      <vt:lpstr>'Przedmiar DD-01.1'!Obszar_wydruku</vt:lpstr>
      <vt:lpstr>'Przedmiar DD-02'!Obszar_wydruku</vt:lpstr>
      <vt:lpstr>'Przedmiar DD-02.1'!Obszar_wydruku</vt:lpstr>
      <vt:lpstr>'Przedmiar DD-03'!Obszar_wydruku</vt:lpstr>
      <vt:lpstr>'Przedmiar DD-04'!Obszar_wydruku</vt:lpstr>
      <vt:lpstr>'Przedmiar DD-05'!Obszar_wydruku</vt:lpstr>
      <vt:lpstr>'Przedmiar DT-02'!Obszar_wydruku</vt:lpstr>
      <vt:lpstr>'Przedmiar DT-03'!Obszar_wydruku</vt:lpstr>
      <vt:lpstr>'Przedmiar DT-04'!Obszar_wydruku</vt:lpstr>
      <vt:lpstr>'Przedmiar DT-05'!Obszar_wydruku</vt:lpstr>
      <vt:lpstr>'Przedmiar DT-06'!Obszar_wydruku</vt:lpstr>
      <vt:lpstr>'Przedmiar DT-07'!Obszar_wydruku</vt:lpstr>
      <vt:lpstr>'Przedmiar DW-05'!Obszar_wydruku</vt:lpstr>
      <vt:lpstr>'Przedmiar Jagodowa'!Obszar_wydruku</vt:lpstr>
      <vt:lpstr>'Przedmiar Kolejowa'!Obszar_wydruku</vt:lpstr>
      <vt:lpstr>'Przedmiar Nowy Świat'!Obszar_wydruku</vt:lpstr>
      <vt:lpstr>'Przedmiar Objazdowa'!Obszar_wydruku</vt:lpstr>
      <vt:lpstr>'Przedmiar Place'!Obszar_wydruku</vt:lpstr>
      <vt:lpstr>'Przedmiar Pod Dudnią'!Obszar_wydruku</vt:lpstr>
      <vt:lpstr>'Przedmiar Reja'!Obszar_wydruku</vt:lpstr>
      <vt:lpstr>'Przedmiar Skrajna'!Obszar_wydruku</vt:lpstr>
      <vt:lpstr>'Przedmiar Czuchowska'!Tytuły_wydruku</vt:lpstr>
      <vt:lpstr>'Przedmiar DD-01'!Tytuły_wydruku</vt:lpstr>
      <vt:lpstr>'Przedmiar DD-01.1'!Tytuły_wydruku</vt:lpstr>
      <vt:lpstr>'Przedmiar DD-02.1'!Tytuły_wydruku</vt:lpstr>
      <vt:lpstr>'Przedmiar DD-03'!Tytuły_wydruku</vt:lpstr>
      <vt:lpstr>'Przedmiar DD-04'!Tytuły_wydruku</vt:lpstr>
      <vt:lpstr>'Przedmiar DD-05'!Tytuły_wydruku</vt:lpstr>
      <vt:lpstr>'Przedmiar DT-03'!Tytuły_wydruku</vt:lpstr>
      <vt:lpstr>'Przedmiar DT-05'!Tytuły_wydruku</vt:lpstr>
      <vt:lpstr>'Przedmiar DT-06'!Tytuły_wydruku</vt:lpstr>
      <vt:lpstr>'Przedmiar DT-07'!Tytuły_wydruku</vt:lpstr>
      <vt:lpstr>'Przedmiar DW-05'!Tytuły_wydruku</vt:lpstr>
      <vt:lpstr>'Przedmiar Jagodowa'!Tytuły_wydruku</vt:lpstr>
      <vt:lpstr>'Przedmiar Nowy Świat'!Tytuły_wydruku</vt:lpstr>
      <vt:lpstr>'Przedmiar Place'!Tytuły_wydruku</vt:lpstr>
      <vt:lpstr>'Przedmiar Pod Dudnią'!Tytuły_wydruku</vt:lpstr>
      <vt:lpstr>'Przedmiar Reja'!Tytuły_wydruku</vt:lpstr>
      <vt:lpstr>'Przedmiar Skrajna'!Tytuły_wydruku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Miałkowski</dc:creator>
  <cp:lastModifiedBy>Bałazy, Magdalena</cp:lastModifiedBy>
  <cp:lastPrinted>2023-04-24T21:37:11Z</cp:lastPrinted>
  <dcterms:created xsi:type="dcterms:W3CDTF">2015-11-10T07:52:39Z</dcterms:created>
  <dcterms:modified xsi:type="dcterms:W3CDTF">2024-09-20T09:16:43Z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