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Z:\06_Podwykonawcy\Proc_wyboru\011. Obiekty Inżynieryjne- Przepusty\robocze\"/>
    </mc:Choice>
  </mc:AlternateContent>
  <xr:revisionPtr revIDLastSave="0" documentId="13_ncr:1_{89D43E72-1141-4769-960C-B4F1BD4D9DB5}" xr6:coauthVersionLast="47" xr6:coauthVersionMax="47" xr10:uidLastSave="{00000000-0000-0000-0000-000000000000}"/>
  <bookViews>
    <workbookView xWindow="28680" yWindow="-120" windowWidth="29040" windowHeight="15720" tabRatio="884" activeTab="3" xr2:uid="{00000000-000D-0000-FFFF-FFFF00000000}"/>
  </bookViews>
  <sheets>
    <sheet name="Str tyt_01" sheetId="130" r:id="rId1"/>
    <sheet name="Ściany oporowe" sheetId="131" r:id="rId2"/>
    <sheet name="ODCINEK C" sheetId="133" r:id="rId3"/>
    <sheet name="PRZEPUSTY B" sheetId="134" r:id="rId4"/>
  </sheets>
  <externalReferences>
    <externalReference r:id="rId5"/>
  </externalReference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2">'ODCINEK C'!$B$1:$I$210</definedName>
    <definedName name="_xlnm.Print_Area" localSheetId="3">'PRZEPUSTY B'!$A$1:$H$1399</definedName>
    <definedName name="_xlnm.Print_Area" localSheetId="0">'Str tyt_01'!$A$1:$K$33</definedName>
    <definedName name="_xlnm.Print_Area" localSheetId="1">'Ściany oporowe'!$B$1:$I$730</definedName>
    <definedName name="_xlnm.Print_Area">#REF!</definedName>
    <definedName name="P" localSheetId="2">#REF!</definedName>
    <definedName name="P" localSheetId="1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2">'ODCINEK C'!$3:$3</definedName>
    <definedName name="_xlnm.Print_Titles" localSheetId="3">'PRZEPUSTY B'!$4:$4</definedName>
    <definedName name="_xlnm.Print_Titles" localSheetId="1">'Ściany oporowe'!$3:$3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0" i="134" l="1"/>
  <c r="G1229" i="134"/>
  <c r="G1388" i="134"/>
  <c r="H1388" i="134" s="1"/>
  <c r="G1389" i="134"/>
  <c r="H1389" i="134" s="1"/>
  <c r="G1390" i="134"/>
  <c r="H1390" i="134" s="1"/>
  <c r="G1391" i="134"/>
  <c r="H1391" i="134" s="1"/>
  <c r="G1392" i="134"/>
  <c r="H1392" i="134" s="1"/>
  <c r="G1393" i="134"/>
  <c r="H1393" i="134" s="1"/>
  <c r="G1394" i="134"/>
  <c r="H1394" i="134" s="1"/>
  <c r="G1395" i="134"/>
  <c r="H1395" i="134" s="1"/>
  <c r="G1396" i="134"/>
  <c r="H1396" i="134" s="1"/>
  <c r="G1397" i="134"/>
  <c r="H1397" i="134" s="1"/>
  <c r="G1387" i="134"/>
  <c r="H1387" i="134" s="1"/>
  <c r="G1370" i="134"/>
  <c r="H1370" i="134" s="1"/>
  <c r="G1371" i="134"/>
  <c r="H1371" i="134" s="1"/>
  <c r="G1372" i="134"/>
  <c r="H1372" i="134" s="1"/>
  <c r="G1373" i="134"/>
  <c r="H1373" i="134" s="1"/>
  <c r="G1374" i="134"/>
  <c r="H1374" i="134" s="1"/>
  <c r="G1375" i="134"/>
  <c r="H1375" i="134" s="1"/>
  <c r="G1376" i="134"/>
  <c r="H1376" i="134" s="1"/>
  <c r="G1377" i="134"/>
  <c r="H1377" i="134" s="1"/>
  <c r="G1378" i="134"/>
  <c r="H1378" i="134" s="1"/>
  <c r="G1379" i="134"/>
  <c r="H1379" i="134" s="1"/>
  <c r="G1380" i="134"/>
  <c r="H1380" i="134" s="1"/>
  <c r="G1381" i="134"/>
  <c r="H1381" i="134" s="1"/>
  <c r="G1382" i="134"/>
  <c r="H1382" i="134" s="1"/>
  <c r="G1383" i="134"/>
  <c r="H1383" i="134" s="1"/>
  <c r="G1384" i="134"/>
  <c r="H1384" i="134" s="1"/>
  <c r="G1369" i="134"/>
  <c r="H1369" i="134" s="1"/>
  <c r="G1357" i="134"/>
  <c r="H1357" i="134" s="1"/>
  <c r="G1358" i="134"/>
  <c r="H1358" i="134" s="1"/>
  <c r="G1359" i="134"/>
  <c r="H1359" i="134" s="1"/>
  <c r="G1360" i="134"/>
  <c r="H1360" i="134" s="1"/>
  <c r="G1361" i="134"/>
  <c r="H1361" i="134" s="1"/>
  <c r="G1362" i="134"/>
  <c r="H1362" i="134" s="1"/>
  <c r="G1363" i="134"/>
  <c r="H1363" i="134" s="1"/>
  <c r="G1364" i="134"/>
  <c r="H1364" i="134" s="1"/>
  <c r="G1365" i="134"/>
  <c r="H1365" i="134" s="1"/>
  <c r="G1366" i="134"/>
  <c r="H1366" i="134" s="1"/>
  <c r="G1356" i="134"/>
  <c r="H1356" i="134" s="1"/>
  <c r="G1344" i="134"/>
  <c r="H1344" i="134" s="1"/>
  <c r="G1345" i="134"/>
  <c r="H1345" i="134" s="1"/>
  <c r="G1346" i="134"/>
  <c r="H1346" i="134" s="1"/>
  <c r="G1347" i="134"/>
  <c r="H1347" i="134" s="1"/>
  <c r="G1348" i="134"/>
  <c r="H1348" i="134" s="1"/>
  <c r="G1349" i="134"/>
  <c r="H1349" i="134" s="1"/>
  <c r="G1350" i="134"/>
  <c r="H1350" i="134" s="1"/>
  <c r="G1351" i="134"/>
  <c r="H1351" i="134" s="1"/>
  <c r="G1352" i="134"/>
  <c r="H1352" i="134" s="1"/>
  <c r="G1353" i="134"/>
  <c r="H1353" i="134" s="1"/>
  <c r="G1343" i="134"/>
  <c r="H1343" i="134" s="1"/>
  <c r="G1331" i="134"/>
  <c r="H1331" i="134" s="1"/>
  <c r="G1332" i="134"/>
  <c r="H1332" i="134" s="1"/>
  <c r="G1333" i="134"/>
  <c r="H1333" i="134" s="1"/>
  <c r="G1334" i="134"/>
  <c r="H1334" i="134" s="1"/>
  <c r="G1335" i="134"/>
  <c r="H1335" i="134" s="1"/>
  <c r="G1336" i="134"/>
  <c r="H1336" i="134" s="1"/>
  <c r="G1337" i="134"/>
  <c r="H1337" i="134" s="1"/>
  <c r="G1338" i="134"/>
  <c r="H1338" i="134" s="1"/>
  <c r="G1339" i="134"/>
  <c r="H1339" i="134" s="1"/>
  <c r="G1340" i="134"/>
  <c r="H1340" i="134" s="1"/>
  <c r="G1330" i="134"/>
  <c r="H1330" i="134" s="1"/>
  <c r="G1316" i="134"/>
  <c r="G1318" i="134"/>
  <c r="G1320" i="134"/>
  <c r="G1322" i="134"/>
  <c r="G1323" i="134"/>
  <c r="G1314" i="134"/>
  <c r="G1313" i="134"/>
  <c r="G1310" i="134"/>
  <c r="G1307" i="134"/>
  <c r="H1307" i="134" s="1"/>
  <c r="G1305" i="134"/>
  <c r="G1302" i="134"/>
  <c r="G1299" i="134"/>
  <c r="G1295" i="134"/>
  <c r="G1292" i="134"/>
  <c r="G1290" i="134"/>
  <c r="G1287" i="134"/>
  <c r="G1286" i="134"/>
  <c r="G1268" i="134"/>
  <c r="G1270" i="134"/>
  <c r="G1272" i="134"/>
  <c r="G1274" i="134"/>
  <c r="G1276" i="134"/>
  <c r="G1277" i="134"/>
  <c r="G1267" i="134"/>
  <c r="G1264" i="134"/>
  <c r="G1261" i="134"/>
  <c r="G1259" i="134"/>
  <c r="G1256" i="134"/>
  <c r="G1253" i="134"/>
  <c r="G1249" i="134"/>
  <c r="G1246" i="134"/>
  <c r="G1244" i="134"/>
  <c r="G1241" i="134"/>
  <c r="G1240" i="134"/>
  <c r="G1221" i="134"/>
  <c r="G1223" i="134"/>
  <c r="G1225" i="134"/>
  <c r="G1227" i="134"/>
  <c r="G1220" i="134"/>
  <c r="G1217" i="134"/>
  <c r="G1214" i="134"/>
  <c r="G1212" i="134"/>
  <c r="G1207" i="134"/>
  <c r="G1209" i="134"/>
  <c r="G1204" i="134"/>
  <c r="G1200" i="134"/>
  <c r="H1316" i="134" l="1"/>
  <c r="H1341" i="134"/>
  <c r="H1398" i="134"/>
  <c r="H1354" i="134"/>
  <c r="H1385" i="134"/>
  <c r="H1367" i="134"/>
  <c r="G1195" i="134"/>
  <c r="G1197" i="134"/>
  <c r="G1193" i="134"/>
  <c r="G1190" i="134"/>
  <c r="G1189" i="134"/>
  <c r="G1170" i="134"/>
  <c r="G1172" i="134"/>
  <c r="G1174" i="134"/>
  <c r="G1176" i="134"/>
  <c r="G1178" i="134"/>
  <c r="G1179" i="134"/>
  <c r="G1169" i="134"/>
  <c r="G1166" i="134"/>
  <c r="G1163" i="134"/>
  <c r="G1161" i="134"/>
  <c r="G1158" i="134"/>
  <c r="G1155" i="134"/>
  <c r="G1151" i="134"/>
  <c r="G1148" i="134"/>
  <c r="G1146" i="134"/>
  <c r="G1143" i="134"/>
  <c r="G1142" i="134"/>
  <c r="G1123" i="134"/>
  <c r="G1125" i="134"/>
  <c r="G1127" i="134"/>
  <c r="G1129" i="134"/>
  <c r="G1131" i="134"/>
  <c r="G1132" i="134"/>
  <c r="G1122" i="134"/>
  <c r="G1119" i="134"/>
  <c r="G1116" i="134"/>
  <c r="G1114" i="134"/>
  <c r="G1111" i="134"/>
  <c r="G1108" i="134"/>
  <c r="G1104" i="134"/>
  <c r="G1101" i="134"/>
  <c r="G1099" i="134"/>
  <c r="G1096" i="134"/>
  <c r="G1095" i="134"/>
  <c r="G1078" i="134"/>
  <c r="G1080" i="134"/>
  <c r="G1082" i="134"/>
  <c r="G1084" i="134"/>
  <c r="G1085" i="134"/>
  <c r="G1077" i="134"/>
  <c r="G1074" i="134"/>
  <c r="G1071" i="134"/>
  <c r="G1069" i="134"/>
  <c r="G1066" i="134"/>
  <c r="G1064" i="134"/>
  <c r="G1061" i="134"/>
  <c r="G1057" i="134"/>
  <c r="G1052" i="134"/>
  <c r="G1054" i="134"/>
  <c r="G1050" i="134"/>
  <c r="G1047" i="134"/>
  <c r="G1046" i="134"/>
  <c r="G1027" i="134"/>
  <c r="G1029" i="134"/>
  <c r="G1031" i="134"/>
  <c r="G1033" i="134"/>
  <c r="G1035" i="134"/>
  <c r="G1036" i="134"/>
  <c r="G1026" i="134"/>
  <c r="G1023" i="134"/>
  <c r="G1020" i="134"/>
  <c r="G1018" i="134"/>
  <c r="G1015" i="134"/>
  <c r="G1013" i="134"/>
  <c r="G1010" i="134"/>
  <c r="G1006" i="134"/>
  <c r="G1001" i="134"/>
  <c r="G1003" i="134"/>
  <c r="G999" i="134"/>
  <c r="G996" i="134"/>
  <c r="G995" i="134"/>
  <c r="G984" i="134"/>
  <c r="G983" i="134"/>
  <c r="G980" i="134"/>
  <c r="G976" i="134"/>
  <c r="G973" i="134"/>
  <c r="G954" i="134"/>
  <c r="G956" i="134"/>
  <c r="G958" i="134"/>
  <c r="G960" i="134"/>
  <c r="G962" i="134"/>
  <c r="G963" i="134"/>
  <c r="G953" i="134"/>
  <c r="G950" i="134"/>
  <c r="G947" i="134"/>
  <c r="G945" i="134"/>
  <c r="G940" i="134"/>
  <c r="G942" i="134"/>
  <c r="G937" i="134"/>
  <c r="G933" i="134"/>
  <c r="G928" i="134"/>
  <c r="G930" i="134"/>
  <c r="G926" i="134"/>
  <c r="G923" i="134"/>
  <c r="G922" i="134"/>
  <c r="G903" i="134"/>
  <c r="G905" i="134"/>
  <c r="G907" i="134"/>
  <c r="G909" i="134"/>
  <c r="G911" i="134"/>
  <c r="G912" i="134"/>
  <c r="G902" i="134"/>
  <c r="G899" i="134"/>
  <c r="G896" i="134"/>
  <c r="G894" i="134"/>
  <c r="G891" i="134"/>
  <c r="G888" i="134"/>
  <c r="G884" i="134"/>
  <c r="G881" i="134"/>
  <c r="G879" i="134"/>
  <c r="G876" i="134"/>
  <c r="G875" i="134"/>
  <c r="G857" i="134"/>
  <c r="G859" i="134"/>
  <c r="G861" i="134"/>
  <c r="G863" i="134"/>
  <c r="G864" i="134"/>
  <c r="G856" i="134"/>
  <c r="G844" i="134"/>
  <c r="G845" i="134"/>
  <c r="G847" i="134"/>
  <c r="G849" i="134"/>
  <c r="G851" i="134"/>
  <c r="G853" i="134"/>
  <c r="G842" i="134"/>
  <c r="G830" i="134"/>
  <c r="G832" i="134"/>
  <c r="G835" i="134"/>
  <c r="G836" i="134"/>
  <c r="G828" i="134"/>
  <c r="G824" i="134"/>
  <c r="G823" i="134"/>
  <c r="G820" i="134"/>
  <c r="G818" i="134"/>
  <c r="G814" i="134"/>
  <c r="G815" i="134"/>
  <c r="G813" i="134"/>
  <c r="G794" i="134"/>
  <c r="G796" i="134"/>
  <c r="G798" i="134"/>
  <c r="G800" i="134"/>
  <c r="G802" i="134"/>
  <c r="G803" i="134"/>
  <c r="G793" i="134"/>
  <c r="G790" i="134"/>
  <c r="G782" i="134"/>
  <c r="G783" i="134"/>
  <c r="G785" i="134"/>
  <c r="G787" i="134"/>
  <c r="G780" i="134"/>
  <c r="G768" i="134"/>
  <c r="G770" i="134"/>
  <c r="G773" i="134"/>
  <c r="G774" i="134"/>
  <c r="G766" i="134"/>
  <c r="G762" i="134"/>
  <c r="G761" i="134"/>
  <c r="G758" i="134"/>
  <c r="G756" i="134"/>
  <c r="G752" i="134"/>
  <c r="G753" i="134"/>
  <c r="G751" i="134"/>
  <c r="G734" i="134"/>
  <c r="G736" i="134"/>
  <c r="G738" i="134"/>
  <c r="G740" i="134"/>
  <c r="G741" i="134"/>
  <c r="G733" i="134"/>
  <c r="G723" i="134"/>
  <c r="G724" i="134"/>
  <c r="G726" i="134"/>
  <c r="G728" i="134"/>
  <c r="G730" i="134"/>
  <c r="G721" i="134"/>
  <c r="G707" i="134"/>
  <c r="G709" i="134"/>
  <c r="G712" i="134"/>
  <c r="G714" i="134"/>
  <c r="G715" i="134"/>
  <c r="G705" i="134"/>
  <c r="G701" i="134"/>
  <c r="G700" i="134"/>
  <c r="G695" i="134"/>
  <c r="G697" i="134"/>
  <c r="G693" i="134"/>
  <c r="G689" i="134"/>
  <c r="G690" i="134"/>
  <c r="G688" i="134"/>
  <c r="G671" i="134"/>
  <c r="G673" i="134"/>
  <c r="G675" i="134"/>
  <c r="G677" i="134"/>
  <c r="G678" i="134"/>
  <c r="G670" i="134"/>
  <c r="G667" i="134"/>
  <c r="G659" i="134"/>
  <c r="G660" i="134"/>
  <c r="G662" i="134"/>
  <c r="G664" i="134"/>
  <c r="G657" i="134"/>
  <c r="G645" i="134"/>
  <c r="G647" i="134"/>
  <c r="G650" i="134"/>
  <c r="G651" i="134"/>
  <c r="G643" i="134"/>
  <c r="G639" i="134"/>
  <c r="G638" i="134"/>
  <c r="G635" i="134"/>
  <c r="G633" i="134"/>
  <c r="G631" i="134"/>
  <c r="G614" i="134"/>
  <c r="G616" i="134"/>
  <c r="G618" i="134"/>
  <c r="G620" i="134"/>
  <c r="G621" i="134"/>
  <c r="G613" i="134"/>
  <c r="G601" i="134"/>
  <c r="G602" i="134"/>
  <c r="G604" i="134"/>
  <c r="G606" i="134"/>
  <c r="G608" i="134"/>
  <c r="G610" i="134"/>
  <c r="G599" i="134"/>
  <c r="G587" i="134"/>
  <c r="G589" i="134"/>
  <c r="G592" i="134"/>
  <c r="G593" i="134"/>
  <c r="G585" i="134"/>
  <c r="G581" i="134"/>
  <c r="G580" i="134"/>
  <c r="G575" i="134"/>
  <c r="G577" i="134"/>
  <c r="G573" i="134"/>
  <c r="G569" i="134"/>
  <c r="G570" i="134"/>
  <c r="G568" i="134"/>
  <c r="G555" i="134"/>
  <c r="G557" i="134"/>
  <c r="G558" i="134"/>
  <c r="G553" i="134"/>
  <c r="G551" i="134"/>
  <c r="G550" i="134"/>
  <c r="G540" i="134"/>
  <c r="G541" i="134"/>
  <c r="G543" i="134"/>
  <c r="G545" i="134"/>
  <c r="G547" i="134"/>
  <c r="G538" i="134"/>
  <c r="G526" i="134"/>
  <c r="G528" i="134"/>
  <c r="G531" i="134"/>
  <c r="G532" i="134"/>
  <c r="G524" i="134"/>
  <c r="G520" i="134"/>
  <c r="G519" i="134"/>
  <c r="G516" i="134"/>
  <c r="G514" i="134"/>
  <c r="G495" i="134"/>
  <c r="G497" i="134"/>
  <c r="G499" i="134"/>
  <c r="G501" i="134"/>
  <c r="G503" i="134"/>
  <c r="G504" i="134"/>
  <c r="G494" i="134"/>
  <c r="G491" i="134"/>
  <c r="G483" i="134"/>
  <c r="G484" i="134"/>
  <c r="G486" i="134"/>
  <c r="G488" i="134"/>
  <c r="G481" i="134"/>
  <c r="G471" i="134"/>
  <c r="G474" i="134"/>
  <c r="G475" i="134"/>
  <c r="G469" i="134"/>
  <c r="G467" i="134"/>
  <c r="G463" i="134"/>
  <c r="G462" i="134"/>
  <c r="G457" i="134"/>
  <c r="G459" i="134"/>
  <c r="G455" i="134"/>
  <c r="G436" i="134"/>
  <c r="G438" i="134"/>
  <c r="G440" i="134"/>
  <c r="G442" i="134"/>
  <c r="G444" i="134"/>
  <c r="G445" i="134"/>
  <c r="G435" i="134"/>
  <c r="G432" i="134"/>
  <c r="G424" i="134"/>
  <c r="G425" i="134"/>
  <c r="G427" i="134"/>
  <c r="G429" i="134"/>
  <c r="G422" i="134"/>
  <c r="G419" i="134"/>
  <c r="G413" i="134"/>
  <c r="G412" i="134"/>
  <c r="G409" i="134"/>
  <c r="G407" i="134"/>
  <c r="G405" i="134"/>
  <c r="G401" i="134"/>
  <c r="G400" i="134"/>
  <c r="G395" i="134"/>
  <c r="G397" i="134"/>
  <c r="G393" i="134"/>
  <c r="G389" i="134"/>
  <c r="G390" i="134"/>
  <c r="G388" i="134"/>
  <c r="G371" i="134"/>
  <c r="G373" i="134"/>
  <c r="G375" i="134"/>
  <c r="G377" i="134"/>
  <c r="G378" i="134"/>
  <c r="G369" i="134"/>
  <c r="G368" i="134"/>
  <c r="G365" i="134"/>
  <c r="G358" i="134"/>
  <c r="G360" i="134"/>
  <c r="G362" i="134"/>
  <c r="G357" i="134"/>
  <c r="G355" i="134"/>
  <c r="G349" i="134"/>
  <c r="G348" i="134"/>
  <c r="G345" i="134"/>
  <c r="G343" i="134"/>
  <c r="G341" i="134"/>
  <c r="G337" i="134"/>
  <c r="G336" i="134"/>
  <c r="G333" i="134"/>
  <c r="G331" i="134"/>
  <c r="G327" i="134"/>
  <c r="G328" i="134"/>
  <c r="G326" i="134"/>
  <c r="G307" i="134"/>
  <c r="G309" i="134"/>
  <c r="G311" i="134"/>
  <c r="G313" i="134"/>
  <c r="G315" i="134"/>
  <c r="G316" i="134"/>
  <c r="G306" i="134"/>
  <c r="G303" i="134"/>
  <c r="G295" i="134"/>
  <c r="G296" i="134"/>
  <c r="G298" i="134"/>
  <c r="G300" i="134"/>
  <c r="G293" i="134"/>
  <c r="G290" i="134"/>
  <c r="G287" i="134"/>
  <c r="G286" i="134"/>
  <c r="G283" i="134"/>
  <c r="G281" i="134"/>
  <c r="G279" i="134"/>
  <c r="G275" i="134"/>
  <c r="G274" i="134"/>
  <c r="G271" i="134"/>
  <c r="G269" i="134"/>
  <c r="G267" i="134"/>
  <c r="G263" i="134"/>
  <c r="G264" i="134"/>
  <c r="G262" i="134"/>
  <c r="G245" i="134"/>
  <c r="G247" i="134"/>
  <c r="G249" i="134"/>
  <c r="G251" i="134"/>
  <c r="G252" i="134"/>
  <c r="G243" i="134"/>
  <c r="G242" i="134"/>
  <c r="G239" i="134"/>
  <c r="G231" i="134"/>
  <c r="G232" i="134"/>
  <c r="G234" i="134"/>
  <c r="G236" i="134"/>
  <c r="G229" i="134"/>
  <c r="G222" i="134"/>
  <c r="G223" i="134"/>
  <c r="G226" i="134"/>
  <c r="G219" i="134"/>
  <c r="G217" i="134"/>
  <c r="G215" i="134"/>
  <c r="G211" i="134"/>
  <c r="G210" i="134"/>
  <c r="G207" i="134"/>
  <c r="G205" i="134"/>
  <c r="G201" i="134"/>
  <c r="G202" i="134"/>
  <c r="G200" i="134"/>
  <c r="G181" i="134"/>
  <c r="G183" i="134"/>
  <c r="G185" i="134"/>
  <c r="G187" i="134"/>
  <c r="G189" i="134"/>
  <c r="G190" i="134"/>
  <c r="G180" i="134"/>
  <c r="G177" i="134"/>
  <c r="G169" i="134"/>
  <c r="G170" i="134"/>
  <c r="G172" i="134"/>
  <c r="G174" i="134"/>
  <c r="G167" i="134"/>
  <c r="G154" i="134"/>
  <c r="G156" i="134"/>
  <c r="G159" i="134"/>
  <c r="G160" i="134"/>
  <c r="G163" i="134"/>
  <c r="G164" i="134"/>
  <c r="G152" i="134"/>
  <c r="G148" i="134"/>
  <c r="G147" i="134"/>
  <c r="G144" i="134"/>
  <c r="G142" i="134"/>
  <c r="G140" i="134"/>
  <c r="G137" i="134"/>
  <c r="G136" i="134"/>
  <c r="G135" i="134"/>
  <c r="G116" i="134"/>
  <c r="G118" i="134"/>
  <c r="G120" i="134"/>
  <c r="G122" i="134"/>
  <c r="G124" i="134"/>
  <c r="G125" i="134"/>
  <c r="G115" i="134"/>
  <c r="G112" i="134"/>
  <c r="G104" i="134"/>
  <c r="G105" i="134"/>
  <c r="G107" i="134"/>
  <c r="G109" i="134"/>
  <c r="G102" i="134"/>
  <c r="G99" i="134"/>
  <c r="G96" i="134"/>
  <c r="G95" i="134"/>
  <c r="G92" i="134"/>
  <c r="G90" i="134"/>
  <c r="G88" i="134"/>
  <c r="G84" i="134"/>
  <c r="G83" i="134"/>
  <c r="G80" i="134"/>
  <c r="G78" i="134"/>
  <c r="G76" i="134"/>
  <c r="G72" i="134"/>
  <c r="G73" i="134"/>
  <c r="G71" i="134"/>
  <c r="G58" i="134"/>
  <c r="G52" i="134"/>
  <c r="G54" i="134"/>
  <c r="G56" i="134"/>
  <c r="G60" i="134"/>
  <c r="G61" i="134"/>
  <c r="G51" i="134"/>
  <c r="G48" i="134"/>
  <c r="G41" i="134"/>
  <c r="G43" i="134"/>
  <c r="G45" i="134"/>
  <c r="G40" i="134"/>
  <c r="G38" i="134"/>
  <c r="G35" i="134"/>
  <c r="G32" i="134"/>
  <c r="G31" i="134"/>
  <c r="G28" i="134"/>
  <c r="G26" i="134"/>
  <c r="G24" i="134"/>
  <c r="G20" i="134"/>
  <c r="G19" i="134"/>
  <c r="G9" i="134"/>
  <c r="G16" i="134"/>
  <c r="G14" i="134"/>
  <c r="G10" i="134"/>
  <c r="G11" i="134"/>
  <c r="H208" i="133"/>
  <c r="I208" i="133" s="1"/>
  <c r="H207" i="133"/>
  <c r="I207" i="133" s="1"/>
  <c r="H205" i="133"/>
  <c r="I205" i="133" s="1"/>
  <c r="H203" i="133"/>
  <c r="I203" i="133" s="1"/>
  <c r="H201" i="133"/>
  <c r="I201" i="133" s="1"/>
  <c r="H199" i="133"/>
  <c r="I199" i="133" s="1"/>
  <c r="H197" i="133"/>
  <c r="I197" i="133" s="1"/>
  <c r="H196" i="133"/>
  <c r="I196" i="133" s="1"/>
  <c r="H192" i="133"/>
  <c r="I192" i="133" s="1"/>
  <c r="H188" i="133"/>
  <c r="I188" i="133" s="1"/>
  <c r="H180" i="133"/>
  <c r="I180" i="133" s="1"/>
  <c r="H182" i="133"/>
  <c r="I182" i="133" s="1"/>
  <c r="H184" i="133"/>
  <c r="I184" i="133" s="1"/>
  <c r="H179" i="133"/>
  <c r="I179" i="133" s="1"/>
  <c r="H175" i="133"/>
  <c r="I175" i="133" s="1"/>
  <c r="H173" i="133"/>
  <c r="I173" i="133" s="1"/>
  <c r="H172" i="133"/>
  <c r="I172" i="133" s="1"/>
  <c r="H170" i="133"/>
  <c r="I170" i="133" s="1"/>
  <c r="H168" i="133"/>
  <c r="I168" i="133" s="1"/>
  <c r="H166" i="133"/>
  <c r="I166" i="133" s="1"/>
  <c r="H161" i="133"/>
  <c r="I161" i="133" s="1"/>
  <c r="H162" i="133"/>
  <c r="I162" i="133" s="1"/>
  <c r="H160" i="133"/>
  <c r="I160" i="133" s="1"/>
  <c r="H154" i="133"/>
  <c r="I154" i="133" s="1"/>
  <c r="H156" i="133"/>
  <c r="I156" i="133" s="1"/>
  <c r="H152" i="133"/>
  <c r="I152" i="133" s="1"/>
  <c r="H148" i="133"/>
  <c r="I148" i="133" s="1"/>
  <c r="H147" i="133"/>
  <c r="I147" i="133" s="1"/>
  <c r="H131" i="133"/>
  <c r="I131" i="133" s="1"/>
  <c r="H132" i="133"/>
  <c r="I132" i="133" s="1"/>
  <c r="H134" i="133"/>
  <c r="I134" i="133" s="1"/>
  <c r="H136" i="133"/>
  <c r="I136" i="133" s="1"/>
  <c r="H137" i="133"/>
  <c r="I137" i="133" s="1"/>
  <c r="H129" i="133"/>
  <c r="I129" i="133" s="1"/>
  <c r="H125" i="133"/>
  <c r="I125" i="133" s="1"/>
  <c r="H121" i="133"/>
  <c r="I121" i="133" s="1"/>
  <c r="H117" i="133"/>
  <c r="I117" i="133" s="1"/>
  <c r="H115" i="133"/>
  <c r="I115" i="133" s="1"/>
  <c r="H111" i="133"/>
  <c r="I111" i="133" s="1"/>
  <c r="H94" i="133"/>
  <c r="I94" i="133" s="1"/>
  <c r="H95" i="133"/>
  <c r="I95" i="133" s="1"/>
  <c r="H97" i="133"/>
  <c r="I97" i="133" s="1"/>
  <c r="H99" i="133"/>
  <c r="I99" i="133" s="1"/>
  <c r="H100" i="133"/>
  <c r="I100" i="133" s="1"/>
  <c r="H101" i="133"/>
  <c r="I101" i="133" s="1"/>
  <c r="H92" i="133"/>
  <c r="I92" i="133" s="1"/>
  <c r="H88" i="133"/>
  <c r="I88" i="133" s="1"/>
  <c r="H84" i="133"/>
  <c r="I84" i="133" s="1"/>
  <c r="H80" i="133"/>
  <c r="I80" i="133" s="1"/>
  <c r="H78" i="133"/>
  <c r="I78" i="133" s="1"/>
  <c r="H74" i="133"/>
  <c r="I74" i="133" s="1"/>
  <c r="H53" i="133"/>
  <c r="I53" i="133" s="1"/>
  <c r="H55" i="133"/>
  <c r="I55" i="133" s="1"/>
  <c r="H57" i="133"/>
  <c r="I57" i="133" s="1"/>
  <c r="H59" i="133"/>
  <c r="I59" i="133" s="1"/>
  <c r="H61" i="133"/>
  <c r="I61" i="133" s="1"/>
  <c r="H62" i="133"/>
  <c r="I62" i="133" s="1"/>
  <c r="H64" i="133"/>
  <c r="I64" i="133" s="1"/>
  <c r="H51" i="133"/>
  <c r="I51" i="133" s="1"/>
  <c r="H46" i="133"/>
  <c r="I46" i="133" s="1"/>
  <c r="H41" i="133"/>
  <c r="I41" i="133" s="1"/>
  <c r="H34" i="133"/>
  <c r="I34" i="133" s="1"/>
  <c r="H36" i="133"/>
  <c r="I36" i="133" s="1"/>
  <c r="H33" i="133"/>
  <c r="I33" i="133" s="1"/>
  <c r="H25" i="133"/>
  <c r="I25" i="133" s="1"/>
  <c r="H28" i="133"/>
  <c r="I28" i="133" s="1"/>
  <c r="H23" i="133"/>
  <c r="I23" i="133" s="1"/>
  <c r="H18" i="133"/>
  <c r="I18" i="133" s="1"/>
  <c r="H7" i="133"/>
  <c r="I7" i="133" s="1"/>
  <c r="H17" i="133"/>
  <c r="I17" i="133" s="1"/>
  <c r="H9" i="133"/>
  <c r="I9" i="133" s="1"/>
  <c r="H10" i="133"/>
  <c r="I10" i="133" s="1"/>
  <c r="H11" i="133"/>
  <c r="I11" i="133" s="1"/>
  <c r="H714" i="131"/>
  <c r="I714" i="131" s="1"/>
  <c r="H715" i="131"/>
  <c r="I715" i="131" s="1"/>
  <c r="H716" i="131"/>
  <c r="I716" i="131" s="1"/>
  <c r="H717" i="131"/>
  <c r="I717" i="131" s="1"/>
  <c r="H718" i="131"/>
  <c r="I718" i="131" s="1"/>
  <c r="H719" i="131"/>
  <c r="I719" i="131" s="1"/>
  <c r="H720" i="131"/>
  <c r="I720" i="131" s="1"/>
  <c r="H721" i="131"/>
  <c r="I721" i="131" s="1"/>
  <c r="H722" i="131"/>
  <c r="I722" i="131" s="1"/>
  <c r="H723" i="131"/>
  <c r="I723" i="131" s="1"/>
  <c r="H724" i="131"/>
  <c r="I724" i="131" s="1"/>
  <c r="H725" i="131"/>
  <c r="I725" i="131" s="1"/>
  <c r="H726" i="131"/>
  <c r="I726" i="131" s="1"/>
  <c r="H727" i="131"/>
  <c r="I727" i="131" s="1"/>
  <c r="H728" i="131"/>
  <c r="I728" i="131" s="1"/>
  <c r="H713" i="131"/>
  <c r="I713" i="131" s="1"/>
  <c r="H693" i="131"/>
  <c r="I693" i="131" s="1"/>
  <c r="H694" i="131"/>
  <c r="I694" i="131" s="1"/>
  <c r="H695" i="131"/>
  <c r="I695" i="131" s="1"/>
  <c r="H696" i="131"/>
  <c r="I696" i="131" s="1"/>
  <c r="H697" i="131"/>
  <c r="I697" i="131" s="1"/>
  <c r="H698" i="131"/>
  <c r="I698" i="131" s="1"/>
  <c r="H699" i="131"/>
  <c r="I699" i="131" s="1"/>
  <c r="H700" i="131"/>
  <c r="I700" i="131" s="1"/>
  <c r="H701" i="131"/>
  <c r="I701" i="131" s="1"/>
  <c r="H702" i="131"/>
  <c r="I702" i="131" s="1"/>
  <c r="H703" i="131"/>
  <c r="I703" i="131" s="1"/>
  <c r="H704" i="131"/>
  <c r="I704" i="131" s="1"/>
  <c r="H705" i="131"/>
  <c r="I705" i="131" s="1"/>
  <c r="H706" i="131"/>
  <c r="I706" i="131" s="1"/>
  <c r="H707" i="131"/>
  <c r="I707" i="131" s="1"/>
  <c r="H692" i="131"/>
  <c r="I692" i="131" s="1"/>
  <c r="H677" i="131"/>
  <c r="I677" i="131" s="1"/>
  <c r="H678" i="131"/>
  <c r="I678" i="131" s="1"/>
  <c r="H679" i="131"/>
  <c r="I679" i="131" s="1"/>
  <c r="H680" i="131"/>
  <c r="I680" i="131" s="1"/>
  <c r="H681" i="131"/>
  <c r="I681" i="131" s="1"/>
  <c r="H682" i="131"/>
  <c r="I682" i="131" s="1"/>
  <c r="H683" i="131"/>
  <c r="I683" i="131" s="1"/>
  <c r="H684" i="131"/>
  <c r="I684" i="131" s="1"/>
  <c r="H685" i="131"/>
  <c r="I685" i="131" s="1"/>
  <c r="H676" i="131"/>
  <c r="I676" i="131" s="1"/>
  <c r="H659" i="131"/>
  <c r="I659" i="131" s="1"/>
  <c r="H660" i="131"/>
  <c r="I660" i="131" s="1"/>
  <c r="H661" i="131"/>
  <c r="I661" i="131" s="1"/>
  <c r="H662" i="131"/>
  <c r="I662" i="131" s="1"/>
  <c r="H663" i="131"/>
  <c r="I663" i="131" s="1"/>
  <c r="H664" i="131"/>
  <c r="I664" i="131" s="1"/>
  <c r="H665" i="131"/>
  <c r="I665" i="131" s="1"/>
  <c r="H666" i="131"/>
  <c r="I666" i="131" s="1"/>
  <c r="H667" i="131"/>
  <c r="I667" i="131" s="1"/>
  <c r="H668" i="131"/>
  <c r="I668" i="131" s="1"/>
  <c r="H669" i="131"/>
  <c r="I669" i="131" s="1"/>
  <c r="H670" i="131"/>
  <c r="I670" i="131" s="1"/>
  <c r="I138" i="133" l="1"/>
  <c r="I102" i="133"/>
  <c r="I209" i="133"/>
  <c r="I686" i="131"/>
  <c r="I708" i="131"/>
  <c r="I729" i="131"/>
  <c r="I66" i="133"/>
  <c r="I210" i="133" s="1"/>
  <c r="H658" i="131"/>
  <c r="I658" i="131" s="1"/>
  <c r="I671" i="131" s="1"/>
  <c r="H650" i="131"/>
  <c r="I650" i="131" s="1"/>
  <c r="H645" i="131"/>
  <c r="I645" i="131" s="1"/>
  <c r="H640" i="131"/>
  <c r="I640" i="131" s="1"/>
  <c r="H635" i="131"/>
  <c r="I635" i="131" s="1"/>
  <c r="H630" i="131"/>
  <c r="I630" i="131" s="1"/>
  <c r="H614" i="131"/>
  <c r="I614" i="131" s="1"/>
  <c r="H616" i="131"/>
  <c r="I616" i="131" s="1"/>
  <c r="H617" i="131"/>
  <c r="I617" i="131" s="1"/>
  <c r="H619" i="131"/>
  <c r="I619" i="131" s="1"/>
  <c r="H612" i="131"/>
  <c r="I612" i="131" s="1"/>
  <c r="H607" i="131"/>
  <c r="I607" i="131" s="1"/>
  <c r="H602" i="131"/>
  <c r="I602" i="131" s="1"/>
  <c r="H601" i="131"/>
  <c r="I601" i="131" s="1"/>
  <c r="H594" i="131"/>
  <c r="I594" i="131" s="1"/>
  <c r="H596" i="131"/>
  <c r="I596" i="131" s="1"/>
  <c r="H593" i="131"/>
  <c r="I593" i="131" s="1"/>
  <c r="H588" i="131"/>
  <c r="I588" i="131" s="1"/>
  <c r="H580" i="131"/>
  <c r="I580" i="131" s="1"/>
  <c r="H583" i="131"/>
  <c r="I583" i="131" s="1"/>
  <c r="H579" i="131"/>
  <c r="I579" i="131" s="1"/>
  <c r="H576" i="131"/>
  <c r="I576" i="131" s="1"/>
  <c r="H571" i="131"/>
  <c r="I571" i="131" s="1"/>
  <c r="H551" i="131"/>
  <c r="I551" i="131" s="1"/>
  <c r="H552" i="131"/>
  <c r="I552" i="131" s="1"/>
  <c r="H553" i="131"/>
  <c r="I553" i="131" s="1"/>
  <c r="H555" i="131"/>
  <c r="I555" i="131" s="1"/>
  <c r="H556" i="131"/>
  <c r="I556" i="131" s="1"/>
  <c r="H558" i="131"/>
  <c r="I558" i="131" s="1"/>
  <c r="H560" i="131"/>
  <c r="I560" i="131" s="1"/>
  <c r="H561" i="131"/>
  <c r="I561" i="131" s="1"/>
  <c r="H549" i="131"/>
  <c r="I549" i="131" s="1"/>
  <c r="H544" i="131"/>
  <c r="I544" i="131" s="1"/>
  <c r="H539" i="131"/>
  <c r="I539" i="131" s="1"/>
  <c r="H534" i="131"/>
  <c r="I534" i="131" s="1"/>
  <c r="H529" i="131"/>
  <c r="I529" i="131" s="1"/>
  <c r="H530" i="131"/>
  <c r="I530" i="131" s="1"/>
  <c r="H526" i="131"/>
  <c r="I526" i="131" s="1"/>
  <c r="H521" i="131"/>
  <c r="I521" i="131" s="1"/>
  <c r="H505" i="131"/>
  <c r="I505" i="131" s="1"/>
  <c r="H507" i="131"/>
  <c r="I507" i="131" s="1"/>
  <c r="H508" i="131"/>
  <c r="I508" i="131" s="1"/>
  <c r="H510" i="131"/>
  <c r="I510" i="131" s="1"/>
  <c r="H511" i="131"/>
  <c r="I511" i="131" s="1"/>
  <c r="H503" i="131"/>
  <c r="I503" i="131" s="1"/>
  <c r="H498" i="131"/>
  <c r="I498" i="131" s="1"/>
  <c r="H493" i="131"/>
  <c r="I493" i="131" s="1"/>
  <c r="H488" i="131"/>
  <c r="I488" i="131" s="1"/>
  <c r="H486" i="131"/>
  <c r="I486" i="131" s="1"/>
  <c r="H481" i="131"/>
  <c r="I481" i="131" s="1"/>
  <c r="H476" i="131"/>
  <c r="I476" i="131" s="1"/>
  <c r="H475" i="131"/>
  <c r="I475" i="131" s="1"/>
  <c r="H472" i="131"/>
  <c r="I472" i="131" s="1"/>
  <c r="H467" i="131"/>
  <c r="I467" i="131" s="1"/>
  <c r="H454" i="131"/>
  <c r="I454" i="131" s="1"/>
  <c r="H455" i="131"/>
  <c r="I455" i="131" s="1"/>
  <c r="H457" i="131"/>
  <c r="I457" i="131" s="1"/>
  <c r="H452" i="131"/>
  <c r="I452" i="131" s="1"/>
  <c r="H450" i="131"/>
  <c r="I450" i="131" s="1"/>
  <c r="H445" i="131"/>
  <c r="I445" i="131" s="1"/>
  <c r="H440" i="131"/>
  <c r="I440" i="131" s="1"/>
  <c r="H435" i="131"/>
  <c r="I435" i="131" s="1"/>
  <c r="H433" i="131"/>
  <c r="I433" i="131" s="1"/>
  <c r="H428" i="131"/>
  <c r="I428" i="131" s="1"/>
  <c r="H423" i="131"/>
  <c r="I423" i="131" s="1"/>
  <c r="H420" i="131"/>
  <c r="I420" i="131" s="1"/>
  <c r="H415" i="131"/>
  <c r="I415" i="131" s="1"/>
  <c r="H400" i="131"/>
  <c r="I400" i="131" s="1"/>
  <c r="H402" i="131"/>
  <c r="I402" i="131" s="1"/>
  <c r="H404" i="131"/>
  <c r="I404" i="131" s="1"/>
  <c r="H405" i="131"/>
  <c r="I405" i="131" s="1"/>
  <c r="H398" i="131"/>
  <c r="I398" i="131" s="1"/>
  <c r="H393" i="131"/>
  <c r="I393" i="131" s="1"/>
  <c r="H388" i="131"/>
  <c r="I388" i="131" s="1"/>
  <c r="H383" i="131"/>
  <c r="I383" i="131" s="1"/>
  <c r="H381" i="131"/>
  <c r="I381" i="131" s="1"/>
  <c r="H376" i="131"/>
  <c r="I376" i="131" s="1"/>
  <c r="H371" i="131"/>
  <c r="I371" i="131" s="1"/>
  <c r="H368" i="131"/>
  <c r="I368" i="131" s="1"/>
  <c r="H363" i="131"/>
  <c r="I363" i="131" s="1"/>
  <c r="H348" i="131"/>
  <c r="I348" i="131" s="1"/>
  <c r="H350" i="131"/>
  <c r="I350" i="131" s="1"/>
  <c r="H352" i="131"/>
  <c r="I352" i="131" s="1"/>
  <c r="H353" i="131"/>
  <c r="I353" i="131" s="1"/>
  <c r="H346" i="131"/>
  <c r="I346" i="131" s="1"/>
  <c r="H341" i="131"/>
  <c r="I341" i="131" s="1"/>
  <c r="H336" i="131"/>
  <c r="I336" i="131" s="1"/>
  <c r="H331" i="131"/>
  <c r="I331" i="131" s="1"/>
  <c r="H329" i="131"/>
  <c r="I329" i="131" s="1"/>
  <c r="H324" i="131"/>
  <c r="I324" i="131" s="1"/>
  <c r="H319" i="131"/>
  <c r="I319" i="131" s="1"/>
  <c r="H316" i="131"/>
  <c r="I316" i="131" s="1"/>
  <c r="H311" i="131"/>
  <c r="I311" i="131" s="1"/>
  <c r="H296" i="131"/>
  <c r="I296" i="131" s="1"/>
  <c r="H298" i="131"/>
  <c r="I298" i="131" s="1"/>
  <c r="H299" i="131"/>
  <c r="I299" i="131" s="1"/>
  <c r="H301" i="131"/>
  <c r="I301" i="131" s="1"/>
  <c r="H294" i="131"/>
  <c r="I294" i="131" s="1"/>
  <c r="H289" i="131"/>
  <c r="I289" i="131" s="1"/>
  <c r="H284" i="131"/>
  <c r="I284" i="131" s="1"/>
  <c r="H279" i="131"/>
  <c r="I279" i="131" s="1"/>
  <c r="H277" i="131"/>
  <c r="I277" i="131" s="1"/>
  <c r="H272" i="131"/>
  <c r="I272" i="131" s="1"/>
  <c r="H267" i="131"/>
  <c r="I267" i="131" s="1"/>
  <c r="H264" i="131"/>
  <c r="I264" i="131" s="1"/>
  <c r="H259" i="131"/>
  <c r="I259" i="131" s="1"/>
  <c r="I303" i="131" s="1"/>
  <c r="H244" i="131"/>
  <c r="I244" i="131" s="1"/>
  <c r="H246" i="131"/>
  <c r="I246" i="131" s="1"/>
  <c r="H247" i="131"/>
  <c r="I247" i="131" s="1"/>
  <c r="H249" i="131"/>
  <c r="I249" i="131" s="1"/>
  <c r="H242" i="131"/>
  <c r="I242" i="131" s="1"/>
  <c r="H237" i="131"/>
  <c r="I237" i="131" s="1"/>
  <c r="H232" i="131"/>
  <c r="I232" i="131" s="1"/>
  <c r="H231" i="131"/>
  <c r="I231" i="131" s="1"/>
  <c r="H226" i="131"/>
  <c r="I226" i="131" s="1"/>
  <c r="H221" i="131"/>
  <c r="I221" i="131" s="1"/>
  <c r="I652" i="131" l="1"/>
  <c r="I355" i="131"/>
  <c r="I407" i="131"/>
  <c r="I459" i="131"/>
  <c r="I513" i="131"/>
  <c r="I563" i="131"/>
  <c r="I621" i="131"/>
  <c r="H220" i="131"/>
  <c r="I220" i="131" s="1"/>
  <c r="H218" i="131"/>
  <c r="I218" i="131" s="1"/>
  <c r="H213" i="131"/>
  <c r="I213" i="131" s="1"/>
  <c r="H203" i="131"/>
  <c r="I203" i="131" s="1"/>
  <c r="H201" i="131"/>
  <c r="I201" i="131" s="1"/>
  <c r="H200" i="131"/>
  <c r="I200" i="131" s="1"/>
  <c r="H198" i="131"/>
  <c r="I198" i="131" s="1"/>
  <c r="H196" i="131"/>
  <c r="I196" i="131" s="1"/>
  <c r="H194" i="131"/>
  <c r="I194" i="131" s="1"/>
  <c r="H189" i="131"/>
  <c r="I189" i="131" s="1"/>
  <c r="H184" i="131"/>
  <c r="I184" i="131" s="1"/>
  <c r="H179" i="131"/>
  <c r="I179" i="131" s="1"/>
  <c r="H177" i="131"/>
  <c r="I177" i="131" s="1"/>
  <c r="H172" i="131"/>
  <c r="I172" i="131" s="1"/>
  <c r="H167" i="131"/>
  <c r="I167" i="131" s="1"/>
  <c r="H164" i="131"/>
  <c r="I164" i="131" s="1"/>
  <c r="H159" i="131"/>
  <c r="I159" i="131" s="1"/>
  <c r="H148" i="131"/>
  <c r="I148" i="131" s="1"/>
  <c r="H149" i="131"/>
  <c r="I149" i="131" s="1"/>
  <c r="H146" i="131"/>
  <c r="I146" i="131" s="1"/>
  <c r="H141" i="131"/>
  <c r="I141" i="131" s="1"/>
  <c r="H136" i="131"/>
  <c r="I136" i="131" s="1"/>
  <c r="H135" i="131"/>
  <c r="I135" i="131" s="1"/>
  <c r="H130" i="131"/>
  <c r="I130" i="131" s="1"/>
  <c r="H128" i="131"/>
  <c r="I128" i="131" s="1"/>
  <c r="H123" i="131"/>
  <c r="I123" i="131" s="1"/>
  <c r="H118" i="131"/>
  <c r="I118" i="131" s="1"/>
  <c r="H115" i="131"/>
  <c r="H110" i="131"/>
  <c r="I110" i="131" s="1"/>
  <c r="H93" i="131"/>
  <c r="I93" i="131" s="1"/>
  <c r="H94" i="131"/>
  <c r="I94" i="131" s="1"/>
  <c r="H95" i="131"/>
  <c r="I95" i="131" s="1"/>
  <c r="H97" i="131"/>
  <c r="I97" i="131" s="1"/>
  <c r="H98" i="131"/>
  <c r="I98" i="131" s="1"/>
  <c r="H100" i="131"/>
  <c r="I100" i="131" s="1"/>
  <c r="H91" i="131"/>
  <c r="I91" i="131" s="1"/>
  <c r="H86" i="131"/>
  <c r="I86" i="131" s="1"/>
  <c r="H81" i="131"/>
  <c r="I81" i="131" s="1"/>
  <c r="H76" i="131"/>
  <c r="I76" i="131" s="1"/>
  <c r="H75" i="131"/>
  <c r="I75" i="131" s="1"/>
  <c r="H67" i="131"/>
  <c r="I67" i="131" s="1"/>
  <c r="H70" i="131"/>
  <c r="I70" i="131" s="1"/>
  <c r="H65" i="131"/>
  <c r="I65" i="131" s="1"/>
  <c r="H60" i="131"/>
  <c r="I60" i="131" s="1"/>
  <c r="H59" i="131"/>
  <c r="I59" i="131" s="1"/>
  <c r="H49" i="131"/>
  <c r="I49" i="131" s="1"/>
  <c r="H48" i="131"/>
  <c r="I48" i="131" s="1"/>
  <c r="H46" i="131"/>
  <c r="I46" i="131" s="1"/>
  <c r="H41" i="131"/>
  <c r="I41" i="131" s="1"/>
  <c r="H36" i="131"/>
  <c r="I36" i="131" s="1"/>
  <c r="H35" i="131"/>
  <c r="I35" i="131" s="1"/>
  <c r="H30" i="131"/>
  <c r="I30" i="131" s="1"/>
  <c r="H28" i="131"/>
  <c r="I28" i="131" s="1"/>
  <c r="H23" i="131"/>
  <c r="I23" i="131" s="1"/>
  <c r="H21" i="131"/>
  <c r="I21" i="131" s="1"/>
  <c r="H16" i="131"/>
  <c r="I16" i="131" s="1"/>
  <c r="H13" i="131"/>
  <c r="I13" i="131" s="1"/>
  <c r="H8" i="131"/>
  <c r="I8" i="131" s="1"/>
  <c r="G839" i="134"/>
  <c r="G777" i="134"/>
  <c r="G718" i="134"/>
  <c r="G654" i="134"/>
  <c r="G596" i="134"/>
  <c r="G535" i="134"/>
  <c r="G478" i="134"/>
  <c r="G416" i="134"/>
  <c r="G352" i="134"/>
  <c r="I51" i="131" l="1"/>
  <c r="I251" i="131"/>
  <c r="I102" i="131"/>
  <c r="I151" i="131"/>
  <c r="I205" i="131"/>
  <c r="H1305" i="134"/>
  <c r="H1302" i="134"/>
  <c r="H1299" i="134"/>
  <c r="H1295" i="134"/>
  <c r="H1292" i="134"/>
  <c r="H1287" i="134"/>
  <c r="H1323" i="134"/>
  <c r="H1322" i="134"/>
  <c r="H1320" i="134"/>
  <c r="H1318" i="134"/>
  <c r="H1314" i="134"/>
  <c r="H1313" i="134"/>
  <c r="H1310" i="134"/>
  <c r="H1290" i="134"/>
  <c r="H1286" i="134"/>
  <c r="G1282" i="134"/>
  <c r="H1282" i="134" s="1"/>
  <c r="I730" i="131" l="1"/>
  <c r="G1324" i="134"/>
  <c r="H1274" i="134" l="1"/>
  <c r="H1272" i="134"/>
  <c r="H1270" i="134"/>
  <c r="H1261" i="134"/>
  <c r="H1259" i="134"/>
  <c r="H1256" i="134"/>
  <c r="H1253" i="134"/>
  <c r="H1249" i="134"/>
  <c r="H1241" i="134"/>
  <c r="H1277" i="134"/>
  <c r="H1276" i="134"/>
  <c r="H1268" i="134"/>
  <c r="H1267" i="134"/>
  <c r="H1264" i="134"/>
  <c r="H1246" i="134"/>
  <c r="H1244" i="134"/>
  <c r="H1240" i="134"/>
  <c r="G1236" i="134"/>
  <c r="H1236" i="134" s="1"/>
  <c r="H1214" i="134"/>
  <c r="H1212" i="134"/>
  <c r="H1209" i="134"/>
  <c r="H1207" i="134"/>
  <c r="H1204" i="134"/>
  <c r="H1197" i="134"/>
  <c r="H1195" i="134"/>
  <c r="H1230" i="134"/>
  <c r="H1229" i="134"/>
  <c r="H1227" i="134"/>
  <c r="H1225" i="134"/>
  <c r="H1223" i="134"/>
  <c r="H1221" i="134"/>
  <c r="H1220" i="134"/>
  <c r="H1217" i="134"/>
  <c r="H1200" i="134"/>
  <c r="H1193" i="134"/>
  <c r="H1190" i="134"/>
  <c r="H1189" i="134"/>
  <c r="G1185" i="134"/>
  <c r="H1185" i="134" s="1"/>
  <c r="H1161" i="134"/>
  <c r="H1158" i="134"/>
  <c r="H1155" i="134"/>
  <c r="H1151" i="134"/>
  <c r="H1148" i="134"/>
  <c r="H1143" i="134"/>
  <c r="H1179" i="134"/>
  <c r="H1178" i="134"/>
  <c r="H1176" i="134"/>
  <c r="H1174" i="134"/>
  <c r="H1172" i="134"/>
  <c r="H1170" i="134"/>
  <c r="H1169" i="134"/>
  <c r="H1166" i="134"/>
  <c r="H1163" i="134"/>
  <c r="H1146" i="134"/>
  <c r="H1142" i="134"/>
  <c r="G1138" i="134"/>
  <c r="H1138" i="134" s="1"/>
  <c r="H1114" i="134"/>
  <c r="H1111" i="134"/>
  <c r="H1108" i="134"/>
  <c r="H1104" i="134"/>
  <c r="H1101" i="134"/>
  <c r="H1096" i="134"/>
  <c r="H1132" i="134"/>
  <c r="H1131" i="134"/>
  <c r="H1129" i="134"/>
  <c r="H1127" i="134"/>
  <c r="H1125" i="134"/>
  <c r="H1123" i="134"/>
  <c r="H1122" i="134"/>
  <c r="H1119" i="134"/>
  <c r="H1116" i="134"/>
  <c r="H1099" i="134"/>
  <c r="H1095" i="134"/>
  <c r="G1091" i="134"/>
  <c r="H1091" i="134" s="1"/>
  <c r="H1069" i="134"/>
  <c r="H1066" i="134"/>
  <c r="H1064" i="134"/>
  <c r="H1061" i="134"/>
  <c r="H1057" i="134"/>
  <c r="H1054" i="134"/>
  <c r="H1085" i="134"/>
  <c r="H1084" i="134"/>
  <c r="H1082" i="134"/>
  <c r="H1080" i="134"/>
  <c r="H1078" i="134"/>
  <c r="H1077" i="134"/>
  <c r="H1074" i="134"/>
  <c r="H1071" i="134"/>
  <c r="H1052" i="134"/>
  <c r="H1050" i="134"/>
  <c r="H1047" i="134"/>
  <c r="H1046" i="134"/>
  <c r="G1042" i="134"/>
  <c r="H1042" i="134" s="1"/>
  <c r="H1031" i="134"/>
  <c r="H1029" i="134"/>
  <c r="H1027" i="134"/>
  <c r="H1026" i="134"/>
  <c r="H1023" i="134"/>
  <c r="H1020" i="134"/>
  <c r="H1018" i="134"/>
  <c r="H1015" i="134"/>
  <c r="H1013" i="134"/>
  <c r="H1006" i="134"/>
  <c r="H1003" i="134"/>
  <c r="H1001" i="134"/>
  <c r="H1036" i="134"/>
  <c r="H1035" i="134"/>
  <c r="H1033" i="134"/>
  <c r="H1010" i="134"/>
  <c r="H999" i="134"/>
  <c r="H996" i="134"/>
  <c r="H995" i="134"/>
  <c r="G993" i="134"/>
  <c r="G990" i="134"/>
  <c r="H990" i="134" s="1"/>
  <c r="H984" i="134"/>
  <c r="H983" i="134"/>
  <c r="H980" i="134"/>
  <c r="H976" i="134"/>
  <c r="H973" i="134"/>
  <c r="G969" i="134"/>
  <c r="H969" i="134" s="1"/>
  <c r="G1278" i="134" l="1"/>
  <c r="G1231" i="134"/>
  <c r="G1180" i="134"/>
  <c r="G1133" i="134"/>
  <c r="G1086" i="134"/>
  <c r="G1037" i="134"/>
  <c r="G985" i="134"/>
  <c r="H947" i="134" l="1"/>
  <c r="H945" i="134"/>
  <c r="H942" i="134"/>
  <c r="H940" i="134"/>
  <c r="H937" i="134"/>
  <c r="H930" i="134"/>
  <c r="H928" i="134"/>
  <c r="H963" i="134"/>
  <c r="H962" i="134"/>
  <c r="H960" i="134"/>
  <c r="H958" i="134"/>
  <c r="H956" i="134"/>
  <c r="H954" i="134"/>
  <c r="H953" i="134"/>
  <c r="H950" i="134"/>
  <c r="H933" i="134"/>
  <c r="H926" i="134"/>
  <c r="H923" i="134"/>
  <c r="H922" i="134"/>
  <c r="G918" i="134"/>
  <c r="H918" i="134" s="1"/>
  <c r="H894" i="134"/>
  <c r="H891" i="134"/>
  <c r="H888" i="134"/>
  <c r="H876" i="134"/>
  <c r="H912" i="134"/>
  <c r="H911" i="134"/>
  <c r="H909" i="134"/>
  <c r="H907" i="134"/>
  <c r="H905" i="134"/>
  <c r="H903" i="134"/>
  <c r="H902" i="134"/>
  <c r="H899" i="134"/>
  <c r="H896" i="134"/>
  <c r="F884" i="134"/>
  <c r="H881" i="134"/>
  <c r="H879" i="134"/>
  <c r="H875" i="134"/>
  <c r="G871" i="134"/>
  <c r="H871" i="134" s="1"/>
  <c r="H861" i="134"/>
  <c r="H851" i="134"/>
  <c r="H847" i="134"/>
  <c r="H842" i="134"/>
  <c r="H836" i="134"/>
  <c r="H832" i="134"/>
  <c r="H820" i="134"/>
  <c r="H815" i="134"/>
  <c r="H864" i="134"/>
  <c r="H863" i="134"/>
  <c r="H859" i="134"/>
  <c r="H857" i="134"/>
  <c r="H856" i="134"/>
  <c r="H853" i="134"/>
  <c r="H849" i="134"/>
  <c r="H845" i="134"/>
  <c r="H844" i="134"/>
  <c r="H839" i="134"/>
  <c r="H835" i="134"/>
  <c r="H830" i="134"/>
  <c r="H828" i="134"/>
  <c r="H824" i="134"/>
  <c r="H823" i="134"/>
  <c r="H818" i="134"/>
  <c r="H814" i="134"/>
  <c r="H813" i="134"/>
  <c r="G809" i="134"/>
  <c r="H809" i="134" s="1"/>
  <c r="H798" i="134"/>
  <c r="H783" i="134"/>
  <c r="H782" i="134"/>
  <c r="H780" i="134"/>
  <c r="H777" i="134"/>
  <c r="H774" i="134"/>
  <c r="H773" i="134"/>
  <c r="H766" i="134"/>
  <c r="H803" i="134"/>
  <c r="H802" i="134"/>
  <c r="H800" i="134"/>
  <c r="H796" i="134"/>
  <c r="H794" i="134"/>
  <c r="H793" i="134"/>
  <c r="H790" i="134"/>
  <c r="H787" i="134"/>
  <c r="H785" i="134"/>
  <c r="H770" i="134"/>
  <c r="H768" i="134"/>
  <c r="H762" i="134"/>
  <c r="H761" i="134"/>
  <c r="H758" i="134"/>
  <c r="H756" i="134"/>
  <c r="H753" i="134"/>
  <c r="H752" i="134"/>
  <c r="H751" i="134"/>
  <c r="G747" i="134"/>
  <c r="H747" i="134" s="1"/>
  <c r="H736" i="134"/>
  <c r="H734" i="134"/>
  <c r="H733" i="134"/>
  <c r="H728" i="134"/>
  <c r="H718" i="134"/>
  <c r="H715" i="134"/>
  <c r="H714" i="134"/>
  <c r="H712" i="134"/>
  <c r="H700" i="134"/>
  <c r="H697" i="134"/>
  <c r="H690" i="134"/>
  <c r="H688" i="134"/>
  <c r="H741" i="134"/>
  <c r="H740" i="134"/>
  <c r="H738" i="134"/>
  <c r="H730" i="134"/>
  <c r="H726" i="134"/>
  <c r="H724" i="134"/>
  <c r="H723" i="134"/>
  <c r="H721" i="134"/>
  <c r="H709" i="134"/>
  <c r="H707" i="134"/>
  <c r="H705" i="134"/>
  <c r="H701" i="134"/>
  <c r="A701" i="134"/>
  <c r="H695" i="134"/>
  <c r="H693" i="134"/>
  <c r="H689" i="134"/>
  <c r="G684" i="134"/>
  <c r="H684" i="134" s="1"/>
  <c r="H671" i="134"/>
  <c r="H670" i="134"/>
  <c r="H667" i="134"/>
  <c r="H664" i="134"/>
  <c r="H662" i="134"/>
  <c r="H654" i="134"/>
  <c r="H651" i="134"/>
  <c r="H650" i="134"/>
  <c r="H647" i="134"/>
  <c r="H638" i="134"/>
  <c r="H635" i="134"/>
  <c r="H678" i="134"/>
  <c r="H677" i="134"/>
  <c r="H675" i="134"/>
  <c r="H673" i="134"/>
  <c r="H660" i="134"/>
  <c r="H659" i="134"/>
  <c r="H657" i="134"/>
  <c r="H645" i="134"/>
  <c r="H643" i="134"/>
  <c r="H639" i="134"/>
  <c r="H633" i="134"/>
  <c r="H631" i="134"/>
  <c r="G627" i="134"/>
  <c r="H627" i="134" s="1"/>
  <c r="H614" i="134"/>
  <c r="H608" i="134"/>
  <c r="H602" i="134"/>
  <c r="H601" i="134"/>
  <c r="H599" i="134"/>
  <c r="H596" i="134"/>
  <c r="H593" i="134"/>
  <c r="H592" i="134"/>
  <c r="H580" i="134"/>
  <c r="H573" i="134"/>
  <c r="H621" i="134"/>
  <c r="H620" i="134"/>
  <c r="H618" i="134"/>
  <c r="H616" i="134"/>
  <c r="H613" i="134"/>
  <c r="H610" i="134"/>
  <c r="H606" i="134"/>
  <c r="H604" i="134"/>
  <c r="H589" i="134"/>
  <c r="H587" i="134"/>
  <c r="H585" i="134"/>
  <c r="H581" i="134"/>
  <c r="H577" i="134"/>
  <c r="H575" i="134"/>
  <c r="H570" i="134"/>
  <c r="H569" i="134"/>
  <c r="H568" i="134"/>
  <c r="G564" i="134"/>
  <c r="H564" i="134" s="1"/>
  <c r="H532" i="134"/>
  <c r="H553" i="134"/>
  <c r="H535" i="134"/>
  <c r="H531" i="134"/>
  <c r="H528" i="134"/>
  <c r="G510" i="134"/>
  <c r="H510" i="134" s="1"/>
  <c r="H514" i="134"/>
  <c r="H558" i="134"/>
  <c r="H557" i="134"/>
  <c r="H555" i="134"/>
  <c r="H551" i="134"/>
  <c r="H550" i="134"/>
  <c r="H547" i="134"/>
  <c r="H545" i="134"/>
  <c r="H543" i="134"/>
  <c r="H541" i="134"/>
  <c r="H540" i="134"/>
  <c r="H538" i="134"/>
  <c r="H526" i="134"/>
  <c r="H524" i="134"/>
  <c r="H520" i="134"/>
  <c r="H519" i="134"/>
  <c r="H516" i="134"/>
  <c r="H497" i="134"/>
  <c r="H491" i="134"/>
  <c r="H488" i="134"/>
  <c r="H484" i="134"/>
  <c r="H483" i="134"/>
  <c r="H481" i="134"/>
  <c r="H478" i="134"/>
  <c r="H474" i="134"/>
  <c r="H469" i="134"/>
  <c r="H455" i="134"/>
  <c r="H504" i="134"/>
  <c r="H503" i="134"/>
  <c r="H501" i="134"/>
  <c r="H499" i="134"/>
  <c r="H495" i="134"/>
  <c r="H494" i="134"/>
  <c r="H486" i="134"/>
  <c r="H475" i="134"/>
  <c r="H471" i="134"/>
  <c r="H467" i="134"/>
  <c r="H463" i="134"/>
  <c r="H462" i="134"/>
  <c r="H459" i="134"/>
  <c r="H457" i="134"/>
  <c r="G451" i="134"/>
  <c r="H451" i="134" s="1"/>
  <c r="H436" i="134"/>
  <c r="H435" i="134"/>
  <c r="H427" i="134"/>
  <c r="H425" i="134"/>
  <c r="H424" i="134"/>
  <c r="H416" i="134"/>
  <c r="H397" i="134"/>
  <c r="H389" i="134"/>
  <c r="H388" i="134"/>
  <c r="H445" i="134"/>
  <c r="H444" i="134"/>
  <c r="H442" i="134"/>
  <c r="H440" i="134"/>
  <c r="H438" i="134"/>
  <c r="H432" i="134"/>
  <c r="H429" i="134"/>
  <c r="H422" i="134"/>
  <c r="H419" i="134"/>
  <c r="H413" i="134"/>
  <c r="H412" i="134"/>
  <c r="H409" i="134"/>
  <c r="H407" i="134"/>
  <c r="H405" i="134"/>
  <c r="H401" i="134"/>
  <c r="H400" i="134"/>
  <c r="H395" i="134"/>
  <c r="H393" i="134"/>
  <c r="H390" i="134"/>
  <c r="G384" i="134"/>
  <c r="H384" i="134" s="1"/>
  <c r="H369" i="134"/>
  <c r="H365" i="134"/>
  <c r="H358" i="134"/>
  <c r="H357" i="134"/>
  <c r="H355" i="134"/>
  <c r="H352" i="134"/>
  <c r="H333" i="134"/>
  <c r="H378" i="134"/>
  <c r="H377" i="134"/>
  <c r="H375" i="134"/>
  <c r="H373" i="134"/>
  <c r="H371" i="134"/>
  <c r="H368" i="134"/>
  <c r="H362" i="134"/>
  <c r="H360" i="134"/>
  <c r="H349" i="134"/>
  <c r="H348" i="134"/>
  <c r="H345" i="134"/>
  <c r="H343" i="134"/>
  <c r="H341" i="134"/>
  <c r="H337" i="134"/>
  <c r="H336" i="134"/>
  <c r="H331" i="134"/>
  <c r="H328" i="134"/>
  <c r="H327" i="134"/>
  <c r="H326" i="134"/>
  <c r="G322" i="134"/>
  <c r="H322" i="134" s="1"/>
  <c r="H309" i="134"/>
  <c r="H307" i="134"/>
  <c r="H306" i="134"/>
  <c r="H300" i="134"/>
  <c r="H298" i="134"/>
  <c r="H296" i="134"/>
  <c r="H286" i="134"/>
  <c r="H274" i="134"/>
  <c r="H262" i="134"/>
  <c r="H316" i="134"/>
  <c r="H315" i="134"/>
  <c r="H313" i="134"/>
  <c r="H311" i="134"/>
  <c r="H303" i="134"/>
  <c r="H295" i="134"/>
  <c r="H293" i="134"/>
  <c r="H290" i="134"/>
  <c r="H287" i="134"/>
  <c r="H283" i="134"/>
  <c r="H281" i="134"/>
  <c r="H279" i="134"/>
  <c r="H275" i="134"/>
  <c r="A275" i="134"/>
  <c r="H271" i="134"/>
  <c r="H269" i="134"/>
  <c r="H267" i="134"/>
  <c r="H264" i="134"/>
  <c r="H263" i="134"/>
  <c r="G258" i="134"/>
  <c r="H258" i="134" s="1"/>
  <c r="H242" i="134"/>
  <c r="H239" i="134"/>
  <c r="H236" i="134"/>
  <c r="H234" i="134"/>
  <c r="H229" i="134"/>
  <c r="H226" i="134"/>
  <c r="H222" i="134"/>
  <c r="H205" i="134"/>
  <c r="H202" i="134"/>
  <c r="H201" i="134"/>
  <c r="H252" i="134"/>
  <c r="H251" i="134"/>
  <c r="H249" i="134"/>
  <c r="H247" i="134"/>
  <c r="H245" i="134"/>
  <c r="H243" i="134"/>
  <c r="H232" i="134"/>
  <c r="H231" i="134"/>
  <c r="H223" i="134"/>
  <c r="H219" i="134"/>
  <c r="H217" i="134"/>
  <c r="H215" i="134"/>
  <c r="H211" i="134"/>
  <c r="H210" i="134"/>
  <c r="H207" i="134"/>
  <c r="H200" i="134"/>
  <c r="G196" i="134"/>
  <c r="H196" i="134" s="1"/>
  <c r="H183" i="134"/>
  <c r="H181" i="134"/>
  <c r="H180" i="134"/>
  <c r="H172" i="134"/>
  <c r="H170" i="134"/>
  <c r="H169" i="134"/>
  <c r="H167" i="134"/>
  <c r="H163" i="134"/>
  <c r="H160" i="134"/>
  <c r="H144" i="134"/>
  <c r="H135" i="134"/>
  <c r="H190" i="134"/>
  <c r="H189" i="134"/>
  <c r="H187" i="134"/>
  <c r="H185" i="134"/>
  <c r="H177" i="134"/>
  <c r="H174" i="134"/>
  <c r="H164" i="134"/>
  <c r="H159" i="134"/>
  <c r="H156" i="134"/>
  <c r="H154" i="134"/>
  <c r="H152" i="134"/>
  <c r="H148" i="134"/>
  <c r="H147" i="134"/>
  <c r="H142" i="134"/>
  <c r="H140" i="134"/>
  <c r="H137" i="134"/>
  <c r="H136" i="134"/>
  <c r="G131" i="134"/>
  <c r="H131" i="134" s="1"/>
  <c r="H122" i="134"/>
  <c r="H118" i="134"/>
  <c r="H112" i="134"/>
  <c r="H109" i="134"/>
  <c r="H104" i="134"/>
  <c r="H102" i="134"/>
  <c r="H99" i="134"/>
  <c r="H95" i="134"/>
  <c r="H125" i="134"/>
  <c r="H124" i="134"/>
  <c r="H120" i="134"/>
  <c r="H116" i="134"/>
  <c r="H115" i="134"/>
  <c r="H107" i="134"/>
  <c r="H105" i="134"/>
  <c r="H96" i="134"/>
  <c r="H92" i="134"/>
  <c r="H90" i="134"/>
  <c r="H88" i="134"/>
  <c r="H84" i="134"/>
  <c r="H83" i="134"/>
  <c r="H80" i="134"/>
  <c r="H78" i="134"/>
  <c r="H76" i="134"/>
  <c r="H73" i="134"/>
  <c r="H72" i="134"/>
  <c r="H71" i="134"/>
  <c r="G67" i="134"/>
  <c r="H67" i="134" s="1"/>
  <c r="H9" i="134"/>
  <c r="H52" i="134"/>
  <c r="H48" i="134"/>
  <c r="H45" i="134"/>
  <c r="H41" i="134"/>
  <c r="H40" i="134"/>
  <c r="H38" i="134"/>
  <c r="H35" i="134"/>
  <c r="H32" i="134"/>
  <c r="H31" i="134"/>
  <c r="H11" i="134"/>
  <c r="H10" i="134"/>
  <c r="H61" i="134"/>
  <c r="H60" i="134"/>
  <c r="H58" i="134"/>
  <c r="H56" i="134"/>
  <c r="H54" i="134"/>
  <c r="H51" i="134"/>
  <c r="H43" i="134"/>
  <c r="H28" i="134"/>
  <c r="H26" i="134"/>
  <c r="H24" i="134"/>
  <c r="H20" i="134"/>
  <c r="H19" i="134"/>
  <c r="H16" i="134"/>
  <c r="H14" i="134"/>
  <c r="G5" i="134"/>
  <c r="H5" i="134" s="1"/>
  <c r="G964" i="134" l="1"/>
  <c r="H884" i="134"/>
  <c r="G913" i="134" s="1"/>
  <c r="G865" i="134"/>
  <c r="G804" i="134"/>
  <c r="G742" i="134"/>
  <c r="G679" i="134"/>
  <c r="G622" i="134"/>
  <c r="G559" i="134"/>
  <c r="G62" i="134"/>
  <c r="G505" i="134"/>
  <c r="G446" i="134"/>
  <c r="G379" i="134"/>
  <c r="G317" i="134"/>
  <c r="G253" i="134"/>
  <c r="G191" i="134"/>
  <c r="G126" i="134"/>
  <c r="H1399" i="134" l="1"/>
  <c r="J29" i="130" s="1"/>
</calcChain>
</file>

<file path=xl/sharedStrings.xml><?xml version="1.0" encoding="utf-8"?>
<sst xmlns="http://schemas.openxmlformats.org/spreadsheetml/2006/main" count="8494" uniqueCount="849">
  <si>
    <t>Lp.</t>
  </si>
  <si>
    <t>Ilość</t>
  </si>
  <si>
    <t>szt.</t>
  </si>
  <si>
    <t>m</t>
  </si>
  <si>
    <t>1.4</t>
  </si>
  <si>
    <t>1.6</t>
  </si>
  <si>
    <t>1.7</t>
  </si>
  <si>
    <t>1.8</t>
  </si>
  <si>
    <t>1.9</t>
  </si>
  <si>
    <t>1.10</t>
  </si>
  <si>
    <t>1.12</t>
  </si>
  <si>
    <t>1.13</t>
  </si>
  <si>
    <t>x</t>
  </si>
  <si>
    <t>ROBOTY PRZYGOTOWAWCZE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</si>
  <si>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</si>
  <si>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  <r>
      <rPr>
        <b/>
        <sz val="10"/>
        <rFont val="Arial CE"/>
        <family val="2"/>
        <charset val="238"/>
      </rPr>
      <t/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</si>
  <si>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</si>
  <si>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1.5.3</t>
  </si>
  <si>
    <t>1.5.3.1</t>
  </si>
  <si>
    <t>ZBROJENIE</t>
  </si>
  <si>
    <t>1.6.1</t>
  </si>
  <si>
    <t>1.6.1.2</t>
  </si>
  <si>
    <t>kg</t>
  </si>
  <si>
    <t>1.6.1.6</t>
  </si>
  <si>
    <t>1.6.1.11</t>
  </si>
  <si>
    <t>Razem zbrojenie:</t>
  </si>
  <si>
    <t>BETON</t>
  </si>
  <si>
    <t>1.7.1</t>
  </si>
  <si>
    <t>Beton fundamentów w deskowaniu</t>
  </si>
  <si>
    <t>1.7.2</t>
  </si>
  <si>
    <t>Beton podpór w elementach o grubości &lt; 60 cm</t>
  </si>
  <si>
    <t>1.7.2.2</t>
  </si>
  <si>
    <t>1.7.3</t>
  </si>
  <si>
    <t>1.7.3.1</t>
  </si>
  <si>
    <t>1.7.4</t>
  </si>
  <si>
    <t>1.7.7</t>
  </si>
  <si>
    <t>1.7.7.1</t>
  </si>
  <si>
    <t>Razem beton konstrukcyjny:</t>
  </si>
  <si>
    <t>1.7.9</t>
  </si>
  <si>
    <t>1.7.9.1</t>
  </si>
  <si>
    <t>1.7.9.5</t>
  </si>
  <si>
    <t>Razem beton niekonstrukcyjny:</t>
  </si>
  <si>
    <t>KONSTRUKCJE STALOWE</t>
  </si>
  <si>
    <t>1.8.2</t>
  </si>
  <si>
    <t>Razem kostrukcje stalowe:</t>
  </si>
  <si>
    <t>1.9.1</t>
  </si>
  <si>
    <t>Izolacja powłokowa asfaltowa układana "na zimno"</t>
  </si>
  <si>
    <t>1.9.1.1</t>
  </si>
  <si>
    <t>1.9.2</t>
  </si>
  <si>
    <t>1.9.2.3</t>
  </si>
  <si>
    <t>1.9.3</t>
  </si>
  <si>
    <t>Izolacjonawierzchnia na konstrukcji obiektu mostowego</t>
  </si>
  <si>
    <t>1.9.3.1</t>
  </si>
  <si>
    <t>1.9.5</t>
  </si>
  <si>
    <t>1.9.5.1</t>
  </si>
  <si>
    <t>Razem izolacje:</t>
  </si>
  <si>
    <t>URZĄDZENIA DYLATACYJNE</t>
  </si>
  <si>
    <t>Dylatacja - wypełnienie przerw</t>
  </si>
  <si>
    <t>Razem urządzenia dylatacyjne:</t>
  </si>
  <si>
    <t>ELEMENTY ZABEZPIECZAJĄCE</t>
  </si>
  <si>
    <t>Razem elementy zabezpieczające:</t>
  </si>
  <si>
    <t>INNE ROBOTY MOSTOWE</t>
  </si>
  <si>
    <t>1.13.1</t>
  </si>
  <si>
    <t>Warstwa filtracyjna za przyczółkami</t>
  </si>
  <si>
    <t>1.13.1.1</t>
  </si>
  <si>
    <t>Drenaż pionowych ścian konstrukcji</t>
  </si>
  <si>
    <t>Umocnienie stożków przyczółków</t>
  </si>
  <si>
    <t>Zabezpieczenie antykorozyjne powierzchni betonowych</t>
  </si>
  <si>
    <t>Schody robocze na skarpie</t>
  </si>
  <si>
    <t>Geodezyjne pomiary odkształceń i przemieszczeń obiektu mostowego</t>
  </si>
  <si>
    <t>- montaż (ustawienie) reperów stałych na gruncie</t>
  </si>
  <si>
    <t>Zabezpieczenie antygraffiti powierzchni betonowych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</si>
  <si>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</si>
  <si>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Razem inne roboty mostowe:</t>
  </si>
  <si>
    <t>1.9.1.3</t>
  </si>
  <si>
    <t>1.6.1.15</t>
  </si>
  <si>
    <t>1.8.5.3</t>
  </si>
  <si>
    <t>ODWODNIENIE</t>
  </si>
  <si>
    <t>1.10.2</t>
  </si>
  <si>
    <t>1.10.2.4</t>
  </si>
  <si>
    <t>1.13.1.2</t>
  </si>
  <si>
    <t>1.14</t>
  </si>
  <si>
    <t>1.14.1</t>
  </si>
  <si>
    <t>1.14.1.1</t>
  </si>
  <si>
    <t>1.14.2</t>
  </si>
  <si>
    <t>1.14.2.1</t>
  </si>
  <si>
    <t>1.14.2.2</t>
  </si>
  <si>
    <t>1.14.3</t>
  </si>
  <si>
    <t>1.14.3.1</t>
  </si>
  <si>
    <t>1.14.3.4</t>
  </si>
  <si>
    <t>1.14.3.5</t>
  </si>
  <si>
    <t>1.14.5</t>
  </si>
  <si>
    <t>1.14.5.1</t>
  </si>
  <si>
    <t>1.14.5.2</t>
  </si>
  <si>
    <t>1.14.6</t>
  </si>
  <si>
    <t>1.14.6.1</t>
  </si>
  <si>
    <t>1.14.7</t>
  </si>
  <si>
    <t>1.14.8</t>
  </si>
  <si>
    <t>1.14.8.1</t>
  </si>
  <si>
    <t>1.14.8.2</t>
  </si>
  <si>
    <t>1.14.9</t>
  </si>
  <si>
    <t>1.14.9.1</t>
  </si>
  <si>
    <t>1.14.13</t>
  </si>
  <si>
    <t>1.14.13.1</t>
  </si>
  <si>
    <t>Cena jedn.</t>
  </si>
  <si>
    <t>Wartość netto</t>
  </si>
  <si>
    <t>1.14.13.3</t>
  </si>
  <si>
    <t>1.14.13.4</t>
  </si>
  <si>
    <t>Zbrojenie betonu stalą</t>
  </si>
  <si>
    <t>- wykonanie i montaż zbrojenia elementów mostu stalą klasy A-IIIN:</t>
  </si>
  <si>
    <t xml:space="preserve"> </t>
  </si>
  <si>
    <t>- wykonanie dylatacji pionowej pomiędzy korpusami podpór skrajnych składającej się z wkładki dylatacyjnej, masy uszczelniającej oraz materiału wypełniającego (np. styropian gr. 2 cm)</t>
  </si>
  <si>
    <t>- oczyszczenie i przygotowanie powierzchni betonowych oraz powierzchniowe zabezpieczenie antykorozyjne powierzchni gzymsów monolitycznych - materiałem elastycznym typu PCC ze zdolnością pokrywania zarysowań do 0,3 mm</t>
  </si>
  <si>
    <t>- oczyszczenie i przygotowanie powierzchni betonowych oraz powierzchniowe zabezpieczenie antykorozyjne powierzchni zewnętrznych ustroju nośnego oraz podpór - materiałem elastycznym, stanowiącym jednokomponentowy, niskolepny, bezbarwny roztwór na bazie siloksanu</t>
  </si>
  <si>
    <t>- montaż (założenie) reperów na konstrukcji obiektu wraz z niezbędnymi pracami geodezyjnymi</t>
  </si>
  <si>
    <r>
      <t xml:space="preserve">Beton podpór w elementach o grubości </t>
    </r>
    <r>
      <rPr>
        <u/>
        <sz val="9"/>
        <rFont val="Arial"/>
        <family val="2"/>
        <charset val="238"/>
      </rPr>
      <t>&gt;</t>
    </r>
    <r>
      <rPr>
        <sz val="9"/>
        <rFont val="Arial"/>
        <family val="2"/>
        <charset val="238"/>
      </rPr>
      <t xml:space="preserve"> 60 cm</t>
    </r>
  </si>
  <si>
    <t>Ścieki skarpowe i powierzchniowe wraz z zagospodarowaniem terenu przy obiekcie</t>
  </si>
  <si>
    <t>Pozostałe konstrukcje stalowe</t>
  </si>
  <si>
    <t>Beton klasy poniżej C20/25 bez deskowania</t>
  </si>
  <si>
    <t>- ułożenie i zagęszczenie warstwy z betonu klasy C12/15 pod fundamenty podpór,</t>
  </si>
  <si>
    <t>- ułożenie i zagęszczenie warstwy z betonu klasy C12/15 - podbudowa pod elementy odwodnienia (drenaże i ścieki)</t>
  </si>
  <si>
    <t>- wykonanie połączenia pomiędzy korpusem przyczółka a murem oporowym (skrzydłem) z grodzic składającego się z profilu stalowego (L60x60x6) oraz materiału wypełniającego (zaprawa niskoskurczowa)</t>
  </si>
  <si>
    <t>- wykonanie umocnienia wylotów ścieku - bruk kamienny gr. 13-16 cm</t>
  </si>
  <si>
    <t>- wykonanie ścieku skarpowego z prefabrykatów betonowych trapezowych na podsypce cementowo - piaskowej gr. min. 7 cm</t>
  </si>
  <si>
    <t>- ułożenie prefabrykatów schodów o szer. 80 cm na podsypce żwirowej lub cementowo-piaskowej grubości 10 cm oraz montaż poręczy stalowej na fundamentach betonowych</t>
  </si>
  <si>
    <t>- wykonanie izolacji pionowej i poziomej powierzchni odziemnych betonu gzymsów ścian oporowych - poprzez trzykrotne posmarowanie materiałem powłokowym do izolacji na zimno wraz z zagruntowaniem</t>
  </si>
  <si>
    <t>Izolacja bitumiczno-lateksowa</t>
  </si>
  <si>
    <t>- pokrywanie powierzchni ścian oporowych z grodzic stalowych od strony gruntu</t>
  </si>
  <si>
    <t>poz.</t>
  </si>
  <si>
    <t>- pokrywanie powłokami malarskimi powierzchni ścian oporowych z grodzic stalowych od strony widocznej</t>
  </si>
  <si>
    <t>- ułożenie izolacjo-nawierzchni poliuretanowo-epoksydowej na zabudowach chodnikowych wraz z zagruntowaniem podłoża,</t>
  </si>
  <si>
    <t>- wykonanie warstwy filtracyjnej z geokompozytów i geowłókniny filtarcyjnej</t>
  </si>
  <si>
    <t xml:space="preserve">- umocnienie skarp betonowymi płytami ażurowymi typu Meba 40x60 cm na podsypce cementowo-piaskowej z wypełnieniem humusem i obsianiem trawą                      </t>
  </si>
  <si>
    <t>- gzymsy na ścianach oporowych stalowych</t>
  </si>
  <si>
    <t>- powierzchnie betonowe ścian do wysokości 2,50 m</t>
  </si>
  <si>
    <t>ST.06.14.02</t>
  </si>
  <si>
    <t>ST.06.15.23</t>
  </si>
  <si>
    <t>ST.06.20.05.</t>
  </si>
  <si>
    <t>ST.06.20.09.</t>
  </si>
  <si>
    <t>ST.06.01.00.</t>
  </si>
  <si>
    <t>ST.06.12.00</t>
  </si>
  <si>
    <t>ST.06.12.01</t>
  </si>
  <si>
    <t>ST.06.13.00</t>
  </si>
  <si>
    <t>ST.06.13.01.</t>
  </si>
  <si>
    <t>ST.06.13.03.</t>
  </si>
  <si>
    <t>ST.06.13.04.</t>
  </si>
  <si>
    <t>ST.06.13.22.</t>
  </si>
  <si>
    <t>ST.06.15.02.</t>
  </si>
  <si>
    <t>ST.06.15.31</t>
  </si>
  <si>
    <t>ST.06.15.28.</t>
  </si>
  <si>
    <t>ST.06.16.00</t>
  </si>
  <si>
    <t>ST.06.18.00</t>
  </si>
  <si>
    <t>ST.06.18.21.</t>
  </si>
  <si>
    <t>ST.06.19.00</t>
  </si>
  <si>
    <t>ST.06.19.04</t>
  </si>
  <si>
    <t>ST.06.20.00</t>
  </si>
  <si>
    <t>ST.06.20.02.</t>
  </si>
  <si>
    <t>ST.06.20.03.</t>
  </si>
  <si>
    <t>ST.06.20.08.</t>
  </si>
  <si>
    <t>ST.06.20.11.</t>
  </si>
  <si>
    <t>ST.06.20.15.</t>
  </si>
  <si>
    <t>ST.06.20.16.</t>
  </si>
  <si>
    <t>ST.06.14.00</t>
  </si>
  <si>
    <t>ST.06.15.00</t>
  </si>
  <si>
    <t>Nazwa
zadania</t>
  </si>
  <si>
    <t>Nazwa i opis</t>
  </si>
  <si>
    <t>J.m.</t>
  </si>
  <si>
    <t xml:space="preserve">Odcinek B – Roboty budowlane na linii kolejowej nr 201 odc. Somonino – Gdańsk Osowa realizowane w ramach projektu 
„Prace na alternatywnym ciągu transportowym Bydgoszcz – Trójmiasto”   </t>
  </si>
  <si>
    <t>- wykonanie izolacji pionowej i poziomej powierzchni odziemnych betonu ław fundamentowych - poprzez trzykrotne posmarowanie materiałem powłokowym do izolacji na zimno wraz z zagruntowaniem</t>
  </si>
  <si>
    <r>
      <t xml:space="preserve">- ułożenie rur drenarskich PVC-u średnicy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  <charset val="238"/>
      </rPr>
      <t xml:space="preserve"> 113/125 mm z otworami na 1/2 obwodu obłożonych geowłókniną w warstwie filtracyjnej - na podwalinie betonowej za przyczółkami</t>
    </r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</si>
  <si>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</si>
  <si>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</si>
  <si>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</si>
  <si>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</si>
  <si>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</si>
  <si>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</si>
  <si>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</si>
  <si>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</si>
  <si>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</si>
  <si>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</si>
  <si>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</si>
  <si>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>Stadium:</t>
  </si>
  <si>
    <t>DOKUMENTACJA PRZETARGOWA</t>
  </si>
  <si>
    <t>Nazwy i kody robót budowlanych CPV: (klasyfikacja robót wg Wspólnego Słownika Zamówień)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</si>
  <si>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</si>
  <si>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</si>
  <si>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</si>
  <si>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</si>
  <si>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</si>
  <si>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</si>
  <si>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</si>
  <si>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klasa</t>
  </si>
  <si>
    <t>45.2</t>
  </si>
  <si>
    <t>Roboty budowlane w zakresie wznoszenia kompletnych obiektów budowlanych lub ich części oraz roboty w zakresie inżynierii lądowej i wodnej</t>
  </si>
  <si>
    <t>45220000-5</t>
  </si>
  <si>
    <t>Roboty inżynieryjne i budowlane</t>
  </si>
  <si>
    <t xml:space="preserve"> „Prace na alternatywnym ciągu transportowym Bydgoszcz – Trójmiasto”</t>
  </si>
  <si>
    <t>Tom/Część</t>
  </si>
  <si>
    <t>Tytuł opracowania:</t>
  </si>
  <si>
    <t>45.2.2</t>
  </si>
  <si>
    <t>WARTOŚĆ KOSZTORYSOWA ROBÓT BEZ PODATKU VAT:</t>
  </si>
  <si>
    <t>SŁOWNIE:</t>
  </si>
  <si>
    <t>45200000-9</t>
  </si>
  <si>
    <t>ROBOTY BUDOWLANE W ZAKRESIE BUDOWY MOSTÓW I TUNELI, SZYBÓW I KOLEJ PODZIEMNEJ</t>
  </si>
  <si>
    <t>KOSZTORYS OFERTOWY</t>
  </si>
  <si>
    <t>Poręcze na obiektach kolejowych</t>
  </si>
  <si>
    <t>- montaż poręczy na skrzydłach przyczółków i ścianach oporowych za pomocą kotew wklejanych</t>
  </si>
  <si>
    <t>1.2.</t>
  </si>
  <si>
    <t>1.4.</t>
  </si>
  <si>
    <t>1.4.1.</t>
  </si>
  <si>
    <t>1.4.1.1.</t>
  </si>
  <si>
    <t>1.4.1.2.</t>
  </si>
  <si>
    <t>1.4.1.3.</t>
  </si>
  <si>
    <t>1.5.</t>
  </si>
  <si>
    <t>1.5.1.</t>
  </si>
  <si>
    <t>1.5.1.1.</t>
  </si>
  <si>
    <t>1.5.2.</t>
  </si>
  <si>
    <t>1.5.2.1.</t>
  </si>
  <si>
    <t>1.5.3.</t>
  </si>
  <si>
    <t>1.5.3.1.</t>
  </si>
  <si>
    <t>1.5.4.</t>
  </si>
  <si>
    <t>1.5.4.1.</t>
  </si>
  <si>
    <t>1.5.7.</t>
  </si>
  <si>
    <t>1.5.7.1.</t>
  </si>
  <si>
    <t>1.6.</t>
  </si>
  <si>
    <t>1.6.1.</t>
  </si>
  <si>
    <t>1.6.2.1.</t>
  </si>
  <si>
    <t>1.7.</t>
  </si>
  <si>
    <t>1.7.1.</t>
  </si>
  <si>
    <t>1.7.1.1.</t>
  </si>
  <si>
    <t>1.7.1.2.</t>
  </si>
  <si>
    <t>1.7.2.</t>
  </si>
  <si>
    <t>1.7.2.1.</t>
  </si>
  <si>
    <t>1.7.3.</t>
  </si>
  <si>
    <t>1.7.3.1.</t>
  </si>
  <si>
    <t>1.7.5.</t>
  </si>
  <si>
    <t>1.7.5.1.</t>
  </si>
  <si>
    <t>1.10.</t>
  </si>
  <si>
    <t>1.10.1.</t>
  </si>
  <si>
    <t>1.10.1.1.</t>
  </si>
  <si>
    <t>1.10.1.2.</t>
  </si>
  <si>
    <t>1.11.</t>
  </si>
  <si>
    <t>1.11.1.</t>
  </si>
  <si>
    <t>1.11.1.1.</t>
  </si>
  <si>
    <t>1.11.1.2.</t>
  </si>
  <si>
    <t>1.12.</t>
  </si>
  <si>
    <t>1.12.1.</t>
  </si>
  <si>
    <t>1.12.1.1.</t>
  </si>
  <si>
    <t>1.12.2.</t>
  </si>
  <si>
    <t>1.12.2.1.</t>
  </si>
  <si>
    <t>1.12.2.2.</t>
  </si>
  <si>
    <t>1.12.3.</t>
  </si>
  <si>
    <t>1.12.3.1.</t>
  </si>
  <si>
    <t>1.12.3.2.</t>
  </si>
  <si>
    <t>1.12.5.</t>
  </si>
  <si>
    <t>1.12.5.1.</t>
  </si>
  <si>
    <t>1.12.5.2.</t>
  </si>
  <si>
    <t>1.12.7.</t>
  </si>
  <si>
    <t>1.12.7.1.</t>
  </si>
  <si>
    <t>1.12.8.</t>
  </si>
  <si>
    <t>1.12.8.1.</t>
  </si>
  <si>
    <t>1.12.8.2.</t>
  </si>
  <si>
    <t>1.12.9.</t>
  </si>
  <si>
    <t>1.12.9.1.</t>
  </si>
  <si>
    <t>Zamawiający:</t>
  </si>
  <si>
    <t>1.6.1.1.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</si>
  <si>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</si>
  <si>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</si>
  <si>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</si>
  <si>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</si>
  <si>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</si>
  <si>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</si>
  <si>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>m2</t>
  </si>
  <si>
    <t>ST.06.14.12</t>
  </si>
  <si>
    <t>ST.06.14.10</t>
  </si>
  <si>
    <t>Pokrywanie powłokami malarskimi niemetalizowanej konstrukcji stalowej</t>
  </si>
  <si>
    <t>- ławy fundamentowe</t>
  </si>
  <si>
    <t>- wykonanie ław fundamentowych - ławy z betonu klasy C30/37 w deskowaniu</t>
  </si>
  <si>
    <t>1.5.2.2.</t>
  </si>
  <si>
    <t>IZOLACJE I NAWIERZCHNIE</t>
  </si>
  <si>
    <t>Umocnienie brzegów i dna cieku</t>
  </si>
  <si>
    <t>ST.06.20.20.</t>
  </si>
  <si>
    <t>Instalacja urządzeń obcych na obiektach inżynieryjnych</t>
  </si>
  <si>
    <t>- instalacja rur osłonowych kabli</t>
  </si>
  <si>
    <t>PRZYGOTOWANIE TERENU POD BUDOWĘ</t>
  </si>
  <si>
    <t>1.3.</t>
  </si>
  <si>
    <t>ST.06.11.00</t>
  </si>
  <si>
    <t>FUNDAMENTOWANIE</t>
  </si>
  <si>
    <t>Razem fundamentowanie:</t>
  </si>
  <si>
    <t>1.6.2..</t>
  </si>
  <si>
    <t>Pokrywanie powłokami niemetalizowanej malarskimi konstrukcji stalowej</t>
  </si>
  <si>
    <t>PRZEDMIAR ROBÓT
Wiadukt kolejowy w km 171+852,37 (ist.171+953) LK201</t>
  </si>
  <si>
    <t>1.5.3.2.</t>
  </si>
  <si>
    <t>- wykonanie dylatacji pomiędzy korpusem przyczółka a skrzydłem monolitycznym składającej się z masy uszczelniającej oraz materiału wypełniającego (np.. styropian gr. 2 cm)</t>
  </si>
  <si>
    <t>- montaż zakotwień latarni</t>
  </si>
  <si>
    <t>1.5.8.</t>
  </si>
  <si>
    <t>1.5.8.1.</t>
  </si>
  <si>
    <t xml:space="preserve">- plantowanie skarpy wraz z humusowaniem i obsianiem trawą                     </t>
  </si>
  <si>
    <t>1.12.4.</t>
  </si>
  <si>
    <t>1.12.4.1.</t>
  </si>
  <si>
    <t>1.12.4.2.</t>
  </si>
  <si>
    <t>ST.06.20.30</t>
  </si>
  <si>
    <t>Osłony przeciwporażeniowe</t>
  </si>
  <si>
    <t>- wykonanie ścian oporowych z betonu klasy C30/37 w deskowaniu,</t>
  </si>
  <si>
    <t>- wykonanie ścieku z prefabrykatów betonowych korytkowych na podbudowie z mieszanki piaskowo-żwirowej (pospółki) gr. 20 cm na podsypce cementowo - piaskowej gr. 5 cm</t>
  </si>
  <si>
    <t>ST.06.13.30.</t>
  </si>
  <si>
    <t>Ściany oporowe kątowe prefabrykowane</t>
  </si>
  <si>
    <t>- wykonanie prefabrykatu żelbetowego kątowego o wymiarach: 2,05x1,15x1,0m (g = 0,25m)</t>
  </si>
  <si>
    <t>Razem prefabrykaty betonowe:</t>
  </si>
  <si>
    <t>- wykonanie izolacji pionowej i poziomej powierzchni odziemnych betonu podpór - poprzez trzykrotne posmarowanie materiałem powłokowym do izolacji na zimno wraz z zagruntowaniem</t>
  </si>
  <si>
    <t>-montaż osłon przeciw porażeniowych</t>
  </si>
  <si>
    <t>- wykonanie gzymsów ścian oporowych z betonu klasy C30/37 w deskowaniu,</t>
  </si>
  <si>
    <t>1.6.1..</t>
  </si>
  <si>
    <t>- wykonanie umocnienia gruntu za ścianami przed rozmywaniem brukiem kamiennym na zaprawie cementowej i podsypce piaskowej gr. 5 cm</t>
  </si>
  <si>
    <t>- montaż balustrady na skrzydłach przyczółków i ścianach oporowych za pomocą kotew wklejanych</t>
  </si>
  <si>
    <t>m3</t>
  </si>
  <si>
    <t xml:space="preserve">Odcinek C – Roboty budowlane na linii kolejowej nr 201 odc. Gdańsk Osowa - Gdynia Główna realizowane 
w ramach projektu „Prace na alternatywnym ciągu transportowym Bydgoszcz – Trójmiasto”
Odcinek C1 od km 187,045 do km 191,629   </t>
  </si>
  <si>
    <t>Poręcze na kolejowych</t>
  </si>
  <si>
    <t>L.p.</t>
  </si>
  <si>
    <t>Kod pozycji
przedmiaru</t>
  </si>
  <si>
    <t>Nr STWiORB</t>
  </si>
  <si>
    <t xml:space="preserve">Nazwa i opis </t>
  </si>
  <si>
    <t>Cena jedn. [zł]</t>
  </si>
  <si>
    <t>Wartość netto [zł]</t>
  </si>
  <si>
    <t>1</t>
  </si>
  <si>
    <t>2</t>
  </si>
  <si>
    <t>CPV 45110000-8</t>
  </si>
  <si>
    <t xml:space="preserve">ZBROJENIE </t>
  </si>
  <si>
    <t>3</t>
  </si>
  <si>
    <t>CPV 45221000-2</t>
  </si>
  <si>
    <t>3.1</t>
  </si>
  <si>
    <t>Zbrojenie betonu stalą klasy A-IIIN w gatunku BSt500S lub B500SP</t>
  </si>
  <si>
    <t>3.1.1</t>
  </si>
  <si>
    <t>3.1.2</t>
  </si>
  <si>
    <t>3.1.3</t>
  </si>
  <si>
    <t>4</t>
  </si>
  <si>
    <t>4.1</t>
  </si>
  <si>
    <t>4.1.1</t>
  </si>
  <si>
    <t>01.01.13.04</t>
  </si>
  <si>
    <t>4.2</t>
  </si>
  <si>
    <t>4.2.1</t>
  </si>
  <si>
    <t>4.3</t>
  </si>
  <si>
    <t>ST.06.13.22</t>
  </si>
  <si>
    <t>4.3.1</t>
  </si>
  <si>
    <t>06.02.13.02</t>
  </si>
  <si>
    <t>5</t>
  </si>
  <si>
    <t>5.1</t>
  </si>
  <si>
    <t>5.1.1</t>
  </si>
  <si>
    <t>5.2</t>
  </si>
  <si>
    <t>ST.06.15.02</t>
  </si>
  <si>
    <t>5.2.1</t>
  </si>
  <si>
    <t>01.01.51.03</t>
  </si>
  <si>
    <t>5.3</t>
  </si>
  <si>
    <t>5.3.1</t>
  </si>
  <si>
    <t>05.02.52.01</t>
  </si>
  <si>
    <t>6</t>
  </si>
  <si>
    <t>6.1</t>
  </si>
  <si>
    <t>Balustrada mostowa stalowa zabezpieczona przez metalizację zanurzeniową o grubości min. 85 mm i powłokę malarską grubości min. 160 mm</t>
  </si>
  <si>
    <t>6.1.1</t>
  </si>
  <si>
    <t>7</t>
  </si>
  <si>
    <t>7.1</t>
  </si>
  <si>
    <t>ST.06.20.05</t>
  </si>
  <si>
    <t>7.1.1</t>
  </si>
  <si>
    <t>15.01.15.01</t>
  </si>
  <si>
    <t>ST.06.20.08</t>
  </si>
  <si>
    <t>20.05.11.01</t>
  </si>
  <si>
    <t>ST.06.20.09</t>
  </si>
  <si>
    <t>10.01.11.01</t>
  </si>
  <si>
    <t>ST.06.20.11</t>
  </si>
  <si>
    <t>Ściek prefabrykowany (skarpowy lub podłużny)</t>
  </si>
  <si>
    <t>01.01.61.01</t>
  </si>
  <si>
    <t>ST.06.20.41</t>
  </si>
  <si>
    <t xml:space="preserve">Geodezyjne pomiary odkształceń i przemieszczeń obiektu mostowego </t>
  </si>
  <si>
    <t>25.01.11.01</t>
  </si>
  <si>
    <t>stałe znaki wysokościowe z trwałego materiału i posadowione na gruncie rodzimym poniżej poziomu przemarzania
1</t>
  </si>
  <si>
    <t>umieszczenie znaków wysokościowych (reperów) na elementach nowego obiektu (podpory i ustrój nośny)
6</t>
  </si>
  <si>
    <t>8</t>
  </si>
  <si>
    <t>8.1</t>
  </si>
  <si>
    <t>8.1.1</t>
  </si>
  <si>
    <t>8.2</t>
  </si>
  <si>
    <t>8.2.1</t>
  </si>
  <si>
    <t>RAZEM</t>
  </si>
  <si>
    <t xml:space="preserve">PRZEDMIAR ROBÓT 
Ściana oporowa SO-10 od km 184+826 do km 185+360 
i od km 185+382 do km 184+454 </t>
  </si>
  <si>
    <t>- wykonanie i montaż konstrukcji wzmacniającej ściany oporowe przy istniejących obiektach
=7870</t>
  </si>
  <si>
    <t>- wykonanie dylatacji poprzecznej pomiędzy elementami gzymsu ścian oporowych wypełnionej masą uszczelniającą</t>
  </si>
  <si>
    <t xml:space="preserve">Odcinek B – Roboty budowlane na linii kolejowej nr 201 odc. Somonino – Gdańsk Osowa realizowane w ramach projektu 
„Prace na alternatywnym ciągu transportowym Bydgoszcz – Trójmiasto”    
</t>
  </si>
  <si>
    <t xml:space="preserve">PRZEDMIAR ROBÓT 
Ściana oporowa SO-11 od km 185+749 do km 185+783 
i od km 185+872 do km 186+040 </t>
  </si>
  <si>
    <t>- elementy wykończenia ścian oporowych</t>
  </si>
  <si>
    <t>1.12.2.3.</t>
  </si>
  <si>
    <t xml:space="preserve">Odcinek B – Roboty budowlane na linii kolejowej nr 201 odc. Somonino – Gdańsk Osowa realizowane w ramach projektu 
„Prace na alternatywnym ciągu transportowym Bydgoszcz – Trójmiasto”   
</t>
  </si>
  <si>
    <t>PRZEDMIAR ROBÓT  
Ściana oporowa SO-12 od km 186+386 do km 186+446 
i od km 186+472 do km 186+617</t>
  </si>
  <si>
    <t>Nazwa zadania</t>
  </si>
  <si>
    <t xml:space="preserve">Odcinek B – Roboty budowlane na linii kolejowej nr 201 odc. Somonino – Gdańsk Osowa 
realizowane w ramach projektu 
„Prace na alternatywnym ciągu transportowym Bydgoszcz – Trójmiasto”  </t>
  </si>
  <si>
    <t>LP</t>
  </si>
  <si>
    <t>Nr pozycji STWiORB</t>
  </si>
  <si>
    <t>PRZEPUST W KM 164+850</t>
  </si>
  <si>
    <t>Ilości przedmiarowe</t>
  </si>
  <si>
    <t>NAZWA I OPIS</t>
  </si>
  <si>
    <t>ILOŚĆ</t>
  </si>
  <si>
    <t>[zł]</t>
  </si>
  <si>
    <t>CZĘŚĆ MOSTOWA</t>
  </si>
  <si>
    <t>-</t>
  </si>
  <si>
    <t>ST.06.01.02</t>
  </si>
  <si>
    <t>Rozbiórka obiektów budowlanych i inżynieryjnych</t>
  </si>
  <si>
    <t>demontaż betonowej części przelotowej przepustu                                                                                                                                             dane opis techniczny</t>
  </si>
  <si>
    <t>rozbiórka korpusu, skrzydeł i gzymsów przepustu wraz z wywozem gruzu                                                                                                                                             dane opis techniczny</t>
  </si>
  <si>
    <r>
      <t>m</t>
    </r>
    <r>
      <rPr>
        <vertAlign val="superscript"/>
        <sz val="10"/>
        <rFont val="Arial"/>
        <family val="2"/>
        <charset val="238"/>
      </rPr>
      <t>3</t>
    </r>
  </si>
  <si>
    <t>rozbiórka stożków i nasypów                                                                                                                                                    obliczenia excel</t>
  </si>
  <si>
    <t>ST.06.11.01</t>
  </si>
  <si>
    <t>Wykopy pod fundamenty w gruncie wraz z zabezpieczeniem</t>
  </si>
  <si>
    <t>wykopy pod konstrukcję przepustu</t>
  </si>
  <si>
    <t>ST.06.11.02</t>
  </si>
  <si>
    <t>Zasypanie wykopów, nasypy wraz z zagęszczeniem</t>
  </si>
  <si>
    <t>wykonanie zasypek za korpusami przepustów - wskaźnik zagęszczenia min. Is=1,00÷1,03                                                                                                                                                    obliczenia excel</t>
  </si>
  <si>
    <t xml:space="preserve">Zbrojenie betonu stalą klasy A-IIIN </t>
  </si>
  <si>
    <t xml:space="preserve">stal zbrojeniowa elementów monolitycznych (ściany czołowe, skrzydła, głowice, komory)
</t>
  </si>
  <si>
    <t xml:space="preserve">stal zbrojeniowa płyt zespalających przepusty
</t>
  </si>
  <si>
    <t>Beton konstrukcyjny</t>
  </si>
  <si>
    <t>ST.06.13.01</t>
  </si>
  <si>
    <t>Beton fundamentów (W8, F200)</t>
  </si>
  <si>
    <t>beton fundamentów przepustów klasy C30/37 w deskowaniu tradycyjnym</t>
  </si>
  <si>
    <t>ST.06.13.03</t>
  </si>
  <si>
    <t>Beton podpór w elementach o grubości &lt; 60 cm (W10, F200)</t>
  </si>
  <si>
    <t xml:space="preserve">beton ścian czołowych, komór wpadowych i skrzydeł przepustów z betonu klasy C30/37
</t>
  </si>
  <si>
    <t>ST.06.13.05</t>
  </si>
  <si>
    <t>Beton ustroju nośnego w elementach o grubości &lt; 60 cm (W10, F200)</t>
  </si>
  <si>
    <t xml:space="preserve">płyta żelbetowa zespalająca prefabrykaty z betonu klasy C30/37                   </t>
  </si>
  <si>
    <t>Beton niekonstrukcyjny</t>
  </si>
  <si>
    <t xml:space="preserve">beton podkładowy fundamentów podpór klasy C12/15
</t>
  </si>
  <si>
    <t xml:space="preserve">warstwa ochronna izolacji z betonu klasy C12/15
</t>
  </si>
  <si>
    <t>Prefabrykaty</t>
  </si>
  <si>
    <t>ST.06.13.30</t>
  </si>
  <si>
    <t xml:space="preserve">prefabrykat żelbetowy skrzynkowy przepustu o świetle 1,0x1,0m długości 1 m z betonu klasy C35/45 , C40/50
</t>
  </si>
  <si>
    <t>Powłoka ochronna emulsjami bitumicznymi R+2P zasypywanych elementów betonowych</t>
  </si>
  <si>
    <t xml:space="preserve">powierzchnie pionowe - ściany czołowe i skrzydła
(pow. ścian bocznych fund.+pow. skrzydeł+pow.gzymsu) </t>
  </si>
  <si>
    <r>
      <t>m</t>
    </r>
    <r>
      <rPr>
        <vertAlign val="superscript"/>
        <sz val="10"/>
        <rFont val="Arial"/>
        <family val="2"/>
        <charset val="238"/>
      </rPr>
      <t>2</t>
    </r>
  </si>
  <si>
    <t>Izolacja płyty i ścian przepustu z papy termozgrzewalnej</t>
  </si>
  <si>
    <t>jedno-warstwowa izolacja pozioma o gr. &gt; 5 mm
1,3*długość płyty zespalającej</t>
  </si>
  <si>
    <t>jedno-warstwowa izolacja pionowa o gr. &gt; 5 mm
2*1,7*długość płyty zespalającej</t>
  </si>
  <si>
    <t>izolacjo-nawierzchnia z żywic epoksydowo-poliuretanowych o gr. 3 mm
(dł.głowic+dł.skrzydeł)*0,40</t>
  </si>
  <si>
    <t>ST.06.20.28</t>
  </si>
  <si>
    <t>Izolacja konstrukcji matami antywibracyjnymi</t>
  </si>
  <si>
    <t>wykonanie izolacji konstrukcji z mat antywibracyjnych na górnej powierzchni ustroju nośnego
dł.płyty zespalającej*1,3</t>
  </si>
  <si>
    <r>
      <t xml:space="preserve">Poręcz mostowa stalowa cynkowana ogniowo, grubość powłoki min. 70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  <charset val="238"/>
      </rPr>
      <t xml:space="preserve">m oraz powłoka malarska grubości min. 180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</si>
  <si>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>o wysokości 1100 mm rurowa bez szczeblinek</t>
  </si>
  <si>
    <t xml:space="preserve">zabezpieczenie powierzchni pionowych gzymsów powłoką zdolną do przenoszenia zarysowań do 0,3 mm 
</t>
  </si>
  <si>
    <t xml:space="preserve">zabezpieczenie pozostałych odkrytych powierzchni betonowych powłokami hydrofobowymi
</t>
  </si>
  <si>
    <t xml:space="preserve">schody skarpowe o szer. 0,80 m bez spoczników w obrzeżach betonowych i z balustradą zabezpieczającą
</t>
  </si>
  <si>
    <t xml:space="preserve">wykonanie ścieku z prefabrykowanych elementów betonowych 60x50x15 cm
</t>
  </si>
  <si>
    <t>ST.06.20.26</t>
  </si>
  <si>
    <t xml:space="preserve">regulacja i umocnienie dna cieku narzutem kamiennym typ wg rysunku
</t>
  </si>
  <si>
    <t>Punkty stałe w gruncie oraz znaki wysokościowe na elementach nowych obiektów</t>
  </si>
  <si>
    <r>
      <t xml:space="preserve">stałe znaki wysokościowe z trwałego materiału i posadowione na gruncie rodzimym poniżej poziomu przemarzania
</t>
    </r>
    <r>
      <rPr>
        <i/>
        <sz val="10"/>
        <color rgb="FFFF0000"/>
        <rFont val="Arial"/>
        <family val="2"/>
        <charset val="238"/>
      </rPr>
      <t>-</t>
    </r>
  </si>
  <si>
    <t xml:space="preserve">umieszczenie znaków wysokościowych (reperów) na elementach nowego obiektu (podpory i ustrój nośny)
</t>
  </si>
  <si>
    <t>Nazwa opracowania</t>
  </si>
  <si>
    <t>PRZEDMIAR ROBÓT</t>
  </si>
  <si>
    <t>PRZEPUST W KM 165+817</t>
  </si>
  <si>
    <t>ST.06.11.21</t>
  </si>
  <si>
    <t>Wzmocnienie podłoża na dojazdach do obiektu - wykonanie stref przejściowych</t>
  </si>
  <si>
    <t>rozłożenie, zagęszczenie i profilowanie warstwy z gruntu stabilizowanego cementem                                        (1.49m2*2)*dł.przepustu</t>
  </si>
  <si>
    <t>CENA ROBÓT NETTO</t>
  </si>
  <si>
    <t>PRZEPUST W KM 166+513</t>
  </si>
  <si>
    <t>ST.06.11.31</t>
  </si>
  <si>
    <t>Ścianka szczelna stalowa</t>
  </si>
  <si>
    <t xml:space="preserve"> wbicie ścianki szczelnej stalowej na głębokość do 4,0 m - z pozostawieniem w gruncie i przycięciem; stal gat. S240GP, profil typu GZ-4</t>
  </si>
  <si>
    <t xml:space="preserve">konstrukcja stalowa krat przykrywających otwory
</t>
  </si>
  <si>
    <t>PRZEPUST W KM 167+317</t>
  </si>
  <si>
    <t>PRZEPUST W KM 168+320</t>
  </si>
  <si>
    <t>PRZEPUST W KM 171+451</t>
  </si>
  <si>
    <t>PRZEPUST W KM 172+354</t>
  </si>
  <si>
    <t>Konstrukcja stalowa chodnika służbowego oraz pozostałe konstrukcje stalowe</t>
  </si>
  <si>
    <t>PRZEPUST W KM 173+689</t>
  </si>
  <si>
    <t>PRZEPUST W KM 176+059</t>
  </si>
  <si>
    <t>beton fundamentów przepustów klasy C30/37 w deskowaniu tradycyjnym 
0,9m*0,3m*dł. głowic</t>
  </si>
  <si>
    <t xml:space="preserve">prefabrykat żelbetowy skrzynkowy przepustu o świetle 1,5x1,5m długości 0,9 m z betonu klasy C40/50
</t>
  </si>
  <si>
    <t>jedno-warstwowa izolacja pozioma o gr. &gt; 5 mm
1,84*długość płyty zespalającej</t>
  </si>
  <si>
    <t>jedno-warstwowa izolacja pionowa o gr. &gt; 5 mm
2*2,3*długość płyty zespalającej</t>
  </si>
  <si>
    <t>wykonanie izolacji konstrukcji z mat antywibracyjnych na górnej powierzchni ustroju nośnego
dł.płyty zespalającej*1,84</t>
  </si>
  <si>
    <t>PRZEPUST W KM 178+356</t>
  </si>
  <si>
    <t>rozłożenie, zagęszczenie i profilowanie warstwy z gruntu stabilizowanego cementem                                       (2.32m2*2)*dł.przepustu</t>
  </si>
  <si>
    <t>PRZEPUST W KM 180+197</t>
  </si>
  <si>
    <t xml:space="preserve"> wbicie ścianki szczelnej stalowej na głębokość do 4,0 m - z pozostawieniem w gruncie i przycięciem; stal gat. S240GP, profil typu GU400 i GZ-4</t>
  </si>
  <si>
    <t>PRZEPUST W KM 183+531</t>
  </si>
  <si>
    <t>ST.06.13.21</t>
  </si>
  <si>
    <t>Beton klasy poniżej C20/25 w deskowaniu</t>
  </si>
  <si>
    <t>zamulenie (wypełnienie) światła istniejącego przepustu betonem klasy C12/15  lub C16/20 zgodnie z dokumentacją projektową
dł.przepustu*1,84*h zamulenia</t>
  </si>
  <si>
    <t>PRZEPUST W KM 184+620</t>
  </si>
  <si>
    <t>PRZEPUST W KM 185+271</t>
  </si>
  <si>
    <t>PRZEPUST W KM 167+959</t>
  </si>
  <si>
    <t>Rzobiórka obiektów budowlanych i inżynieryjnych</t>
  </si>
  <si>
    <t>rozbiórka elementów istniejących wlotów i wylotów</t>
  </si>
  <si>
    <t>ROBOTY ZIEMNE, FUNDAMENTOWANIE</t>
  </si>
  <si>
    <t>wykopy pod konstrukcję umocnień wlotów i wylotów przepustu</t>
  </si>
  <si>
    <t>Zbrojenie betonu stalą klasy A-IIIN</t>
  </si>
  <si>
    <t>stal zbrojeniowa elementów monolitycznych (ściany czołowe, skrzydła, głowice, komory)
objętość betonu ścian czołowych, skrzydeł, głowic, komorór*150</t>
  </si>
  <si>
    <t xml:space="preserve">beton ścian czołowych, komór wpadowych i skrzydeł przepustów z betonu klasy C30/37
pow.ściany czołowej*0,3+(pow.skrzydeł przepustu+pow.ścian komór wpadowych)*0,3+dł.gzymsu*0,1*0,25 </t>
  </si>
  <si>
    <t xml:space="preserve">beton podkładowy i wyrównawczy klasy C12/15
</t>
  </si>
  <si>
    <t>ST.06.15.01</t>
  </si>
  <si>
    <t>ST.06.15.04</t>
  </si>
  <si>
    <t xml:space="preserve">o wysokości 1100 mm bez szczeblinek (~20 kg/mb)
</t>
  </si>
  <si>
    <t>ST.06.20.01</t>
  </si>
  <si>
    <t>ST.06.20.12</t>
  </si>
  <si>
    <t>ST.06.20.13</t>
  </si>
  <si>
    <t>ST.06.20.21</t>
  </si>
  <si>
    <t xml:space="preserve">regulacja i umocnienie dna i brzegów cieku typ wg rysunku 
</t>
  </si>
  <si>
    <t>stałe znaki wysokościowe z trwałego materiału i posadowione na gruncie rodzimym poniżej poziomu przemarzania</t>
  </si>
  <si>
    <t>PRZEPUST W KM 169+243</t>
  </si>
  <si>
    <t xml:space="preserve"> wbicie ścianki szczelnej stalowej na głębokość do 6,0 m - z pozostawieniem w gruncie i przycięciem; stal gat. S240GP, profil typu GU (16N, 20N, 22N, 27N)</t>
  </si>
  <si>
    <t>pokrywanie powłokami malarskimi powierzchni oporowych z grodzic stalowych od strony widocznej</t>
  </si>
  <si>
    <t>PRZEPUST W KM 173+060</t>
  </si>
  <si>
    <t>zamulenie (wypełnienie) światła istniejącego przepustu betonem klasy C12/15  lub C16/20 zgodnie z dokumentacją projektową
dł.przepustu*1,28*h zamulenia</t>
  </si>
  <si>
    <t>PRZEPUST W KM 175+349</t>
  </si>
  <si>
    <t>ST.06.00.01</t>
  </si>
  <si>
    <t>Tymczasowe konstrukcje zabezpieczające tory (zabezpieczające ruch na torach)</t>
  </si>
  <si>
    <t xml:space="preserve"> wbicie ścianki szczelnej stalowej na głębokość do 12,0 m - z pozostawieniem w gruncie i przycięciem; stal gat. S240GP, profil typu GU (16N, 20N, 22N, 27N)</t>
  </si>
  <si>
    <t>PRZEPUST W KM 175+702</t>
  </si>
  <si>
    <t>PRZEPUST W KM 179+000</t>
  </si>
  <si>
    <t>PRZEPUST W KM 180+871</t>
  </si>
  <si>
    <t>PRZEPUST W KM 181+387</t>
  </si>
  <si>
    <t>PRZEPUST W KM 182+812</t>
  </si>
  <si>
    <t>PRZEPUST W KM 186+904</t>
  </si>
  <si>
    <t xml:space="preserve">Odcinek B – Roboty budowlane na linii kolejowej nr 201 odc. Somonino – Gdańsk Osowa realizowane w ramach projektu 
„Prace na alternatywnym ciągu transportowym Bydgoszcz – Trójmiasto” 
</t>
  </si>
  <si>
    <t>PRZEDMIAR ROBÓT
Ściana oporowa SO-1 od km 164+017 do km 164+748</t>
  </si>
  <si>
    <t xml:space="preserve">Poręcze na obiektach kolejowych </t>
  </si>
  <si>
    <t>- wykonanie umocnienia skarp i wylotów - bruk kamienny gr. 13-16 cm</t>
  </si>
  <si>
    <t>30A</t>
  </si>
  <si>
    <t>PRZEDMIAR ROBÓT
Ściana oporowa SO-2 od km 165+812 do km 165+992</t>
  </si>
  <si>
    <t>30B</t>
  </si>
  <si>
    <t>PRZEDMIAR ROBÓT
Ściana oporowa SO-3 od km 167+310 do km 167+810</t>
  </si>
  <si>
    <t>30C</t>
  </si>
  <si>
    <t>PRZEDMIAR ROBÓT 
Ściana oporowa SO-4 od km 168+955 do km 169+003</t>
  </si>
  <si>
    <t>30D</t>
  </si>
  <si>
    <t>1.2.1.</t>
  </si>
  <si>
    <t>1.2.1.1.</t>
  </si>
  <si>
    <t>PRZEDMIAR ROBÓT
Ściana oporowa SO-5a od km 173+000 do km 173+165</t>
  </si>
  <si>
    <t>30E</t>
  </si>
  <si>
    <t>PRZEDMIAR ROBÓT
Ściana oporowa SO-5b od km 173+798 do km 174+002</t>
  </si>
  <si>
    <t>30F</t>
  </si>
  <si>
    <t>PRZEDMIAR ROBÓT 
Ściana oporowa SO-6 od km 174+395 do km 174+419</t>
  </si>
  <si>
    <t>30G</t>
  </si>
  <si>
    <t>- wykonanie elementów betonowych odprowadzenia wody zza ścian oporowych do rowów</t>
  </si>
  <si>
    <t>PRZEDMIAR ROBÓT 
Ściana oporowa SO-7 od km 177+440 do km 178+000</t>
  </si>
  <si>
    <t>- ułożenie i zagęszczenie warstwy z betonu klasy C12/15 - murki prowadzące</t>
  </si>
  <si>
    <t>30H</t>
  </si>
  <si>
    <t>KOSZTORYS UPROSZCZONY 
Ściana oporowa SO-8.1 od km 178+028 do km 178+275</t>
  </si>
  <si>
    <t>30I</t>
  </si>
  <si>
    <t>KOSZTORYS UPROSZCZONY 
Ściana oporowa SO-8.2 od km 178+275 do km 178+439</t>
  </si>
  <si>
    <t>30J</t>
  </si>
  <si>
    <t>- gzymsy na ścianach oporowych stalowych
=10012,4</t>
  </si>
  <si>
    <t>1.3.1.</t>
  </si>
  <si>
    <t>1.3.1.1.</t>
  </si>
  <si>
    <t>- wykonanie gzymsów ścian z betonu klasy C30/37 w deskowaniu,
=208,73</t>
  </si>
  <si>
    <t>- wykonanie izolacji pionowej i poziomej powierzchni odziemnych betonu gzymsów ścian oporowych - poprzez trzykrotne posmarowanie materiałem powłokowym do izolacji na zimno wraz z zagruntowaniem
=510</t>
  </si>
  <si>
    <t>- wykonanie dylatacji poprzecznej pomiędzy elementami gzymsu ścian oporowych wypełnionej masą uszczelniającą
=15</t>
  </si>
  <si>
    <t>- oczyszczenie i przygotowanie powierzchni betonowych oraz powierzchniowe zabezpieczenie antykorozyjne powierzchni gzymsów monolitycznych - materiałem elastycznym typu PCC ze zdolnością pokrywania zarysowań do 0,3 mm
=833</t>
  </si>
  <si>
    <t>Nr pozycji część STWiORB</t>
  </si>
  <si>
    <t>Nazwa elementu rozliczeniowego</t>
  </si>
  <si>
    <t>Ilość jednostek</t>
  </si>
  <si>
    <t>Cena jednostk. PLN</t>
  </si>
  <si>
    <t>Wartość netto PLN</t>
  </si>
  <si>
    <t>Przepust w ciągu rowu kolejowego km 163+756</t>
  </si>
  <si>
    <t>ST.06.14.00.</t>
  </si>
  <si>
    <t>OBI-02-033-01</t>
  </si>
  <si>
    <t>Wykonanie wykopów w gruncie nieskalistym z zabezpieczeniem</t>
  </si>
  <si>
    <t>OBI-02-033-02</t>
  </si>
  <si>
    <t>Zasypanie wykopów wraz z zagęszczeniem</t>
  </si>
  <si>
    <t>OBI-02-033-03</t>
  </si>
  <si>
    <t>Wykonanie gurtu betonowego gr. 30cm</t>
  </si>
  <si>
    <t>OBI-02-033-04</t>
  </si>
  <si>
    <t>Fundament kruszywowy</t>
  </si>
  <si>
    <t>OBI-02-033-05</t>
  </si>
  <si>
    <t>Beton podkładowy w deskowaniu - beton  C12/15</t>
  </si>
  <si>
    <t>OBI-02-033-06</t>
  </si>
  <si>
    <t>Beton fundamentów w deskowaniu - beton klasy C30/37</t>
  </si>
  <si>
    <t>OBI-02-033-07</t>
  </si>
  <si>
    <t>Montaż dostarczonych prefabrykatów zbrojarskich</t>
  </si>
  <si>
    <t>t</t>
  </si>
  <si>
    <t>OBI-02-033-08</t>
  </si>
  <si>
    <t xml:space="preserve">Rura karbowana z polietylenu przepustu o świetle 1,2m </t>
  </si>
  <si>
    <t>OBI-02-033-09</t>
  </si>
  <si>
    <t>Izolacje przeciwwilgociowe powłokowe bitumiczne wykonywane na zimno</t>
  </si>
  <si>
    <t>OBI-02-033-10</t>
  </si>
  <si>
    <t>Umocnienie skarp i cieku kamieniem łamanym na zaprawie</t>
  </si>
  <si>
    <t>OBI-02-033-11</t>
  </si>
  <si>
    <t>Balustrada mostowa stalowa zabezpieczona przez metalizację zanurzeniową o grubości min. 85 mm i powłokę malarską grubości min. 160 mm  o wysokości 1100 mm</t>
  </si>
  <si>
    <t>Przepust w ciągu rowu kolejowego km 167+447</t>
  </si>
  <si>
    <t>OBI-02-033-12</t>
  </si>
  <si>
    <t>OBI-02-033-13</t>
  </si>
  <si>
    <t>OBI-02-033-14</t>
  </si>
  <si>
    <t>OBI-02-033-15</t>
  </si>
  <si>
    <t>OBI-02-033-16</t>
  </si>
  <si>
    <t>OBI-02-033-17</t>
  </si>
  <si>
    <t>OBI-02-033-18</t>
  </si>
  <si>
    <t>OBI-02-033-19</t>
  </si>
  <si>
    <t>Prefabrykowana rura przepustu o świetle 1,0m z blachy falistej</t>
  </si>
  <si>
    <t>OBI-02-033-20</t>
  </si>
  <si>
    <t>OBI-02-033-21</t>
  </si>
  <si>
    <t>OBI-02-033-22</t>
  </si>
  <si>
    <t>Przepust w ciągu rowu kolejowego km 174+463</t>
  </si>
  <si>
    <t>OBI-02-033-23</t>
  </si>
  <si>
    <t>OBI-02-033-24</t>
  </si>
  <si>
    <t>OBI-02-033-25</t>
  </si>
  <si>
    <t>OBI-02-033-26</t>
  </si>
  <si>
    <t>OBI-02-033-27</t>
  </si>
  <si>
    <t>OBI-02-033-28</t>
  </si>
  <si>
    <t>OBI-02-033-29</t>
  </si>
  <si>
    <t>OBI-02-033-30</t>
  </si>
  <si>
    <t>OBI-02-033-31</t>
  </si>
  <si>
    <t>OBI-02-033-32</t>
  </si>
  <si>
    <t>OBI-02-033-33</t>
  </si>
  <si>
    <t>Przepust w ciągu rowu kolejowego km 178+882</t>
  </si>
  <si>
    <t>OBI-02-033-34</t>
  </si>
  <si>
    <t>OBI-02-033-35</t>
  </si>
  <si>
    <t>OBI-02-033-36</t>
  </si>
  <si>
    <t>Wymiana gruntu pod obiektem na piasek średni</t>
  </si>
  <si>
    <t>OBI-02-033-37</t>
  </si>
  <si>
    <t>OBI-02-033-38</t>
  </si>
  <si>
    <t>OBI-02-033-39</t>
  </si>
  <si>
    <t>Beton podkładowy w deskowaniu - beton zwykły C12/15</t>
  </si>
  <si>
    <t>OBI-02-033-40</t>
  </si>
  <si>
    <t>Beton konstrukcyjny studni wpadowej, beton klasy C30/37</t>
  </si>
  <si>
    <t>OBI-02-033-41</t>
  </si>
  <si>
    <t>OBI-02-033-42</t>
  </si>
  <si>
    <t xml:space="preserve">Montaż dostarczonych prefabrykatów zbrojarskich </t>
  </si>
  <si>
    <t>OBI-02-033-43</t>
  </si>
  <si>
    <t>OBI-02-033-44</t>
  </si>
  <si>
    <t>OBI-02-033-45</t>
  </si>
  <si>
    <t>Stalowa krata na wlocie studni wpadowej</t>
  </si>
  <si>
    <t>szt</t>
  </si>
  <si>
    <t>OBI-02-033-46</t>
  </si>
  <si>
    <t>Właz żeliwny do studni wpadowej</t>
  </si>
  <si>
    <t>OBI-02-033-47</t>
  </si>
  <si>
    <t>OBI-02-033-48</t>
  </si>
  <si>
    <t>Umocnienie skarp płytami ażurowymi betonowymi (0.6x0.4m)</t>
  </si>
  <si>
    <t>OBI-02-033-49</t>
  </si>
  <si>
    <t>Przepust w ciągu rowu kolejowego km 180+924</t>
  </si>
  <si>
    <t>OBI-02-033-50</t>
  </si>
  <si>
    <t>OBI-02-033-51</t>
  </si>
  <si>
    <t>OBI-02-033-52</t>
  </si>
  <si>
    <t>OBI-02-033-53</t>
  </si>
  <si>
    <t>OBI-02-033-54</t>
  </si>
  <si>
    <t>OBI-02-033-55</t>
  </si>
  <si>
    <t>OBI-02-033-56</t>
  </si>
  <si>
    <t>OBI-02-033-57</t>
  </si>
  <si>
    <t xml:space="preserve">Rura stalowa spiralnie karbowana przepustu o świetle 0,6 m </t>
  </si>
  <si>
    <t>OBI-02-033-58</t>
  </si>
  <si>
    <t>OBI-02-033-59</t>
  </si>
  <si>
    <t>OBI-02-033-60</t>
  </si>
  <si>
    <t>Część 7 - Obiekty inżynieryjne
Zeszyt 37 - Ścianki między palami ekranu akustycznego</t>
  </si>
  <si>
    <t>Część 7 - Obiekty inżynieryjne
Zeszyt nr 33 - Przepusty w ciągu rowów kolejowych w km 163+756 do 180+924</t>
  </si>
  <si>
    <t>ST.06.11.20</t>
  </si>
  <si>
    <t>OBI-02-034-01</t>
  </si>
  <si>
    <t>Wykonanie fundamentu z kruszywa łamanego stabilizowanego mechanicznie gr. 15cm</t>
  </si>
  <si>
    <t>OBI-02-034-02</t>
  </si>
  <si>
    <t>Ściany oporowe z prefabrykowanych żelbetowych elementów kątowych typu "L" o szerokości 1.0 m. Element H=2.55/B=1.45, uszy montażowe po zewn. stronie równolegle do korony elementu</t>
  </si>
  <si>
    <t>OBI-02-034-03</t>
  </si>
  <si>
    <t>Ściany oporowe z prefabrykowanych żelbetowych elementów kątowych typu "L" o szerokości 1.0 m. Element H=2.55/B=1.45/skos 43mm, uszy montażowe po stronie wew. od strony stopy fund.równolegle do skosu korony</t>
  </si>
  <si>
    <t>OBI-02-034-04</t>
  </si>
  <si>
    <t>Ściany oporowe z prefabrykowanych żelbetowych elementów kątowych typu "L" o szerokości 1.0 m. Element H=2.05/B=1.20, uszy montażowe po zewn. stronie równolegle do korony elementu</t>
  </si>
  <si>
    <t>OBI-02-034-05</t>
  </si>
  <si>
    <t>Ściany oporowe z prefabrykowanych żelbetowych elementów kątowych typu "L" o szerokości 1.0 m. Element H=1.80/B=1.05, uszy montażowe po zewn. stronie równolegle do korony elementu</t>
  </si>
  <si>
    <t>OBI-02-034-06</t>
  </si>
  <si>
    <t>Ściany oporowe z prefabrykowanych żelbetowych elementów kątowych typu "L" o szerokości 1.0 m. Element H=1.80/B=1.05/skos 43mm, uszy montażowe po stronie wew. od strony stopy fund. równolegle do skosu korony</t>
  </si>
  <si>
    <t>OBI-02-034-07</t>
  </si>
  <si>
    <t>Pręt stalowy okrągły żebrowany fi 16 do łączenia elementów ścianek 80m</t>
  </si>
  <si>
    <t>OBI-02-034-08</t>
  </si>
  <si>
    <t>OBI-02-034-09</t>
  </si>
  <si>
    <t>Beton podpór w elementach o gr.&lt;60 cm - beton zwykły C30/37 (B-37)</t>
  </si>
  <si>
    <t>OBI-02-034-10</t>
  </si>
  <si>
    <t>Izolacje przeciwwilgociowe z papy zgrzewalnej - izolacja połączeń elementów prefabrykowanych ścianek od strony gruntu</t>
  </si>
  <si>
    <t>OBI-02-034-11</t>
  </si>
  <si>
    <t>Czyszczenie przez szczotkowanie ręczne do 2 stopnia czystości - stan wyjściowy powierzchni B, żelbety</t>
  </si>
  <si>
    <t>OBI-02-034-12</t>
  </si>
  <si>
    <t>Malowanie pędzlem - farby do gruntowania poliuretanowe, żelbety</t>
  </si>
  <si>
    <t>OBI-02-034-13</t>
  </si>
  <si>
    <t>Malowanie pędzlem - farby nawierzchniowe i emalie poliuretanowe, żelbety</t>
  </si>
  <si>
    <t>ST.06.18.21</t>
  </si>
  <si>
    <t>OBI-02-034-14</t>
  </si>
  <si>
    <t>Mata bentonitowa (od strony LK)</t>
  </si>
  <si>
    <t>OBI-02-034-15</t>
  </si>
  <si>
    <t>Zabezpieczenie antykorozyjne odsłoniętych części ścianek prefabrykowanych</t>
  </si>
  <si>
    <t>OBI-02-034-16</t>
  </si>
  <si>
    <t>Zabezpieczenie antykorozyjne odsłoniętych części oblicowań pali</t>
  </si>
  <si>
    <t>KOSZTORYS OFERTOWY
Przepust P-1 w km 191+513 LK201 (istniejący km 191+615)</t>
  </si>
  <si>
    <t>Podstawa wyceny / Nr STWiORB</t>
  </si>
  <si>
    <t>Kod indywidualny</t>
  </si>
  <si>
    <t>ST.06.01.00</t>
  </si>
  <si>
    <t>1.1</t>
  </si>
  <si>
    <t>Wyburzanie obiektów budowlanych i inżynierskich</t>
  </si>
  <si>
    <t>1.1.1</t>
  </si>
  <si>
    <t xml:space="preserve">02.04.91.01 </t>
  </si>
  <si>
    <t xml:space="preserve">rozbiórka korpusu, ścian czołowych i gzymsów 
30.5                                                                                                                                            </t>
  </si>
  <si>
    <t>1.1.2</t>
  </si>
  <si>
    <t>01.01.12.02</t>
  </si>
  <si>
    <t xml:space="preserve">rozbiórka stożkow i nasypów
312                                                                                                                                                   </t>
  </si>
  <si>
    <t>2.1</t>
  </si>
  <si>
    <t>2.1.1</t>
  </si>
  <si>
    <t>01.01.14.06</t>
  </si>
  <si>
    <t>wykopy pod konstrukcję przepustu
151*0,9 -15,8*1,5*1,5</t>
  </si>
  <si>
    <t>2.2</t>
  </si>
  <si>
    <t>2.2.1</t>
  </si>
  <si>
    <t xml:space="preserve">03.01.11.03
</t>
  </si>
  <si>
    <t>wykonanie zasypek za korpusami przepustów - wskaźnik zagęszczenia min. Is=1,00÷1,03 
(22,7-2,8)*24,6</t>
  </si>
  <si>
    <t>2.3</t>
  </si>
  <si>
    <t>Wykonanie stalowych ścianek szczelnych z wyciągnięciem (ścianka technologiczna kotwiona i/lub rozpierana)</t>
  </si>
  <si>
    <t>2.3.1</t>
  </si>
  <si>
    <t>21.30.02.11</t>
  </si>
  <si>
    <t>ścianki szczelne o minimalnych parametrach: Wxmin=1600 cm3 ze stali klasy min. S235GP
76x4,5</t>
  </si>
  <si>
    <t>20.01.69.01</t>
  </si>
  <si>
    <t>stal zbrojeniowa fundamentów / oczepów palowych
1529,6+835,5+1326,0</t>
  </si>
  <si>
    <t>stal zbrojeniowa elementów monolitycznych (ściany czołowe, skrzydła, głowice, komory) 
660,0+408,0</t>
  </si>
  <si>
    <t>01.02.69.01</t>
  </si>
  <si>
    <t xml:space="preserve">stal zbrojeniowa płyt zespalających przepusty 
229,5+417,0                                                                                                                                   </t>
  </si>
  <si>
    <t>beton fundamentów przepustów klasy C30/37 w deskowaniu tradycyjnym 
9,35+5,21+9,78</t>
  </si>
  <si>
    <t>01.06.12.01</t>
  </si>
  <si>
    <t>beton ścian czołowych, komór wpadowych i skrzydeł przepustów z betonu klasy C30/37 
2,84+2,38</t>
  </si>
  <si>
    <t>płyta żelbetowa zespalająca prefabrykaty z betonu klasy C30/37 
1,16+2,18</t>
  </si>
  <si>
    <t>4.4</t>
  </si>
  <si>
    <t>4.4.1</t>
  </si>
  <si>
    <t>beton podkładowy fundamentów podpór klasy C12/15
5,96</t>
  </si>
  <si>
    <t>4.4.2</t>
  </si>
  <si>
    <t>10.01.51.11</t>
  </si>
  <si>
    <t>warstwa ochronna izolacji z betonu klasy C12/15 
1,28x24x0,05</t>
  </si>
  <si>
    <t>4.5</t>
  </si>
  <si>
    <t>Prefabrykaty zelbetowe przepustów</t>
  </si>
  <si>
    <t>4.5.1</t>
  </si>
  <si>
    <t>54399</t>
  </si>
  <si>
    <t>prefabrykat żelbetowy skrzynkowy przepustu o świetle 1,0x1,0m długości 1 m z betonu klasy C35/45 , C40/50.
23</t>
  </si>
  <si>
    <t>szt..</t>
  </si>
  <si>
    <t>Izolacja powłokowa asfaltowa układana na zimno</t>
  </si>
  <si>
    <t xml:space="preserve"> powierzchnie poziome
4,20x1,90x2-3,57x2+1,30x24,6</t>
  </si>
  <si>
    <t>5.1.2</t>
  </si>
  <si>
    <t xml:space="preserve"> powierzchnie pionowe
(1,10+0,4)x24,6x2+1,75x4+10,9x0,4x2</t>
  </si>
  <si>
    <t>02.01.51.03</t>
  </si>
  <si>
    <t>izolacja pozioma-pionowa o gr. &gt; 4 mm
1,92x24+0,6x1,32</t>
  </si>
  <si>
    <t>izolacjo-nawierzchnia z żywic epoksydowo-poliuretanowych o gr. min. 3 mm
2,13x0,4x4+0,73x2</t>
  </si>
  <si>
    <t>ST.06.16.11</t>
  </si>
  <si>
    <t>Warstwa filtracyjna za przyczółkiem wraz z zabezpieczeniem</t>
  </si>
  <si>
    <t>01.01.11.01</t>
  </si>
  <si>
    <t>wykonanie warstwy drenującej z geokompozytów i maty filtracyjnej na ścianie i skrzydłach
1,7x2x24,6+2,9x4</t>
  </si>
  <si>
    <t>0702</t>
  </si>
  <si>
    <t>o wysokości 1100 mm bez szczeblinek
2x(1,74+2,43x2)</t>
  </si>
  <si>
    <t>Umocnienie stożków przyczółków płytami ażurowymi lub poprzez obsianie trawą</t>
  </si>
  <si>
    <t>prefabrykowane ażurowe elementy betonowe typu MEBA na podsypce cementowo-piaskowej gr. 10 cm
0,3x12x2</t>
  </si>
  <si>
    <t>8.1.2</t>
  </si>
  <si>
    <t>wykonanie umocnienia wlotu i wylotu  poprzez wykonanie plyty  grub. 15cm z betonu klasy C12/15
0,96x4x0,15</t>
  </si>
  <si>
    <t>zabezpieczenie odkrytych powierzchni betonowych powłokami hydrofobowymi
2,60x24,6+2,19x4</t>
  </si>
  <si>
    <t>8.3</t>
  </si>
  <si>
    <t>8.3.1</t>
  </si>
  <si>
    <t>schody skarpowe o szer. 0,80 m z balustradą zabezpieczającą
4,7+5,2</t>
  </si>
  <si>
    <t>8.4</t>
  </si>
  <si>
    <t>8.4.1</t>
  </si>
  <si>
    <t>wykonanie ścieku na skarpie z prefabrykatów korytkowych
7,4x2</t>
  </si>
  <si>
    <t>8.5</t>
  </si>
  <si>
    <t>8.5.1</t>
  </si>
  <si>
    <t>2.004</t>
  </si>
  <si>
    <t>wykonanie izolacji konstrukcji z mat antywibracyjnych na górnej powierzchni ustroju nośnego
24,0x1,28</t>
  </si>
  <si>
    <t>8.6</t>
  </si>
  <si>
    <t>8.6.1</t>
  </si>
  <si>
    <t>8.6.2</t>
  </si>
  <si>
    <t>PRZEDMIAR ROBÓT
Ściana oporowa wzdłuż ul. Kielnieńskiej (ok. km ist. 190+588 LK201)</t>
  </si>
  <si>
    <t>ST.06.11.01.</t>
  </si>
  <si>
    <t>Wykopy pod ławy w gruncie wraz z zabezpieczeniem</t>
  </si>
  <si>
    <t>- wykonanie wykopów mechanicznie w gruncie kategorii III wraz z zabezpieczeniem stateczności ścian, z ewentualnymi wykopami ręcznymi oraz z odwiezieniem urobku na składowisko Wykonawcy,</t>
  </si>
  <si>
    <t>1.3.2.</t>
  </si>
  <si>
    <t>ST.06.11.02.</t>
  </si>
  <si>
    <t>1.3.2.1.</t>
  </si>
  <si>
    <t>-  zasypanie wykopów ław fundamentowych wraz z zagęszczeniem do Is=1,0 - gruntem dowiezionym z ukopu Wykonawcy,</t>
  </si>
  <si>
    <t>1.3.2.2.</t>
  </si>
  <si>
    <t>-  zasypanie wnęki za ścianami (odtworzenie nasypu) wraz z zagęszczeniem do Is=1,0÷1,03 - gruntem dowiezionym z ukopu Wykonawcy,</t>
  </si>
  <si>
    <t>1.3.2.3.</t>
  </si>
  <si>
    <t>-  formowanie stożków wraz z zagęszczeniem do Is= 1,00÷0,97 - gruntem dowiezionym z ukopu Wykonawcy,</t>
  </si>
  <si>
    <t>- ściany pionowe</t>
  </si>
  <si>
    <t>- wykonanie elementów podpór z betonu klasy C30/37 w deskowaniu</t>
  </si>
  <si>
    <t>C005</t>
  </si>
  <si>
    <t>KOSZTORYS OFERTOWY
Zeszyt 6 Ściana oporowa (SO) na odcinku od km proj. 190+562 do km proj. 190+594 LK201</t>
  </si>
  <si>
    <t>ST.06.11.13</t>
  </si>
  <si>
    <t>ST.06.12.00.</t>
  </si>
  <si>
    <t xml:space="preserve">- gzymsy na ścianach oporowych </t>
  </si>
  <si>
    <t>ST.06.13.00.</t>
  </si>
  <si>
    <t>- wykonanie gzymsów ścian oporowych z betonu klasy C30/37 w deskowaniu</t>
  </si>
  <si>
    <t>- ułożenie i zagęszczenie warstwy z betonu klasy C12/15 -podbudowa pod elementy odwodnienia (drenaże i ścieki)</t>
  </si>
  <si>
    <t>ST.06.15.00.</t>
  </si>
  <si>
    <t>IZOLACJE</t>
  </si>
  <si>
    <t>ST.06.19.00.</t>
  </si>
  <si>
    <t>ST.06.19.05</t>
  </si>
  <si>
    <t>Balustrady na obiektach drogowych</t>
  </si>
  <si>
    <t>ST.06.20.00.</t>
  </si>
  <si>
    <t>- Prefabrykowane korytka ściekowe i ścieki</t>
  </si>
  <si>
    <t xml:space="preserve"> - wykonanie umocnienia gruntu za ścianami przed rozmywaniem brukiem kamiennym na zaprawie cementowej i podsypce piaskowej gr. 5 cm</t>
  </si>
  <si>
    <t xml:space="preserve">Zabezpieczenie antygraffiti powierzchni betonowych </t>
  </si>
  <si>
    <t xml:space="preserve"> -rozbiórka konstrukcji z cegły na zaprawie - wap. lub cem.-wap. (warunki utrudnione)</t>
  </si>
  <si>
    <t>PRZEDMIAR ROBÓT 
Zeszyt 7 Ściana oporowa (SO) na odcinku od km proj. 190+931 do km proj. 190+966 LK201</t>
  </si>
  <si>
    <t>Część 1 - Układ totowy, podtorze i odwodnienie
Zeszyt 6.1 - Ekrany akustyczne</t>
  </si>
  <si>
    <t>ST.05.01.13</t>
  </si>
  <si>
    <t>OBI-02-031-02</t>
  </si>
  <si>
    <t>Montaż dostarczonych prefabrykatów zbrojarskich - oczepy</t>
  </si>
  <si>
    <t>OBI-02-031-04</t>
  </si>
  <si>
    <t>Pale CFA (F600, L=6.5) - Beton zwykły C25/30 (B-30) - oczepy</t>
  </si>
  <si>
    <t>OBI-02-031-05</t>
  </si>
  <si>
    <t>Podlewki i uzupełnienia obetonowania zaprawą cementową</t>
  </si>
  <si>
    <t>OBI-02-031-06</t>
  </si>
  <si>
    <t>Stal konstrukcyjna S355J2 - słupy ekranów akustycznych</t>
  </si>
  <si>
    <t>OBI-02-031-07</t>
  </si>
  <si>
    <t>Stal konstrukcyjna S355J2 - kotwienie ekranów akustycznych</t>
  </si>
  <si>
    <t>OBI-02-031-08</t>
  </si>
  <si>
    <t>Czyszczenie przez szczotkowanie ręczne do 2 stopnia czystości - stan wyjściowy powierzchni B, konstrukcje stalowe</t>
  </si>
  <si>
    <t>OBI-02-031-09</t>
  </si>
  <si>
    <t>Odtłuszczanie, konstrukcje stalowe</t>
  </si>
  <si>
    <t>OBI-02-031-10</t>
  </si>
  <si>
    <t>Malowanie pędzlem - farby do gruntowania poliuretanowe, konstrukcje stalowe i betony</t>
  </si>
  <si>
    <t>OBI-02-031-11</t>
  </si>
  <si>
    <t>Malowanie pędzlem - farby nawierzchniowe i emalie poliuretanowe, konstrukcje stalowe i betony</t>
  </si>
  <si>
    <t>OBI-02-031-12</t>
  </si>
  <si>
    <t>Panel akustyczny aluminiowy 5000-500-500mm</t>
  </si>
  <si>
    <t>kpl</t>
  </si>
  <si>
    <t>OBI-02-031-13</t>
  </si>
  <si>
    <t>Panel akustyczny aluminiowy 5000-500-470mm</t>
  </si>
  <si>
    <t>OBI-02-031-14</t>
  </si>
  <si>
    <t>Panel akustyczny aluminiowy 5000-500-278mm</t>
  </si>
  <si>
    <t>ST.13.01.00</t>
  </si>
  <si>
    <t>OBI-02-031-15</t>
  </si>
  <si>
    <t xml:space="preserve">Rozebranie ekranu akustycznego o wysokości do 5m wraz z usunięciam pali i fundamentów </t>
  </si>
  <si>
    <t>Część 1 - Układ totowy, podtorze i odwodnienie
Zeszyt 32 - Umocnienie skarp</t>
  </si>
  <si>
    <t>OBI-02-032-01</t>
  </si>
  <si>
    <t>Montaż dostarczonych prefabrykatów zbrojarskich - podwaliny</t>
  </si>
  <si>
    <t>OBI-02-032-02</t>
  </si>
  <si>
    <t>Podwaliny żelbetowe - Beton zwykły C30/37 (B-37)</t>
  </si>
  <si>
    <t>OBI-02-032-03</t>
  </si>
  <si>
    <t>Izolacje przeciwwilgociowe powłokowe bitumiczne wykonywane na zimno, pasty emulsyjne asfaltowe gęste, 1·warstwa</t>
  </si>
  <si>
    <t>OBI-02-032-04</t>
  </si>
  <si>
    <t>Izolacje przeciwwilgociowe powłokowe bitumiczne wykonywane na zimno, pasty emulsyjne asfaltowe gęste, dodatek za każdą następną warstwę</t>
  </si>
  <si>
    <t>OBI-02-032-05</t>
  </si>
  <si>
    <t>Mikropale kotwiące długości 4000 mm i średnicy buławy 175 mm - kotwy gruntowe</t>
  </si>
  <si>
    <t>OBI-02-032-06</t>
  </si>
  <si>
    <t>Mikropale kotwiące długości 5000 mm i średnicy buławy 175 mm - kotwy gruntowe</t>
  </si>
  <si>
    <t>OBI-02-032-07</t>
  </si>
  <si>
    <t>Materac gabionowy gr. 30 cm z kamieiem łamanym 50/100mm co najmniej klasy II wg BN-70/6716-02</t>
  </si>
  <si>
    <t>ST.06.17.02</t>
  </si>
  <si>
    <t>OBI-02-032-08</t>
  </si>
  <si>
    <t>Geowłóknina separacyjno-filtracyjna 16/16kN/m</t>
  </si>
  <si>
    <t>OBI-02-032-09</t>
  </si>
  <si>
    <t>Siatka antyerozyjna wzmacniana 15/15kN/m</t>
  </si>
  <si>
    <t>OBI-02-032-10</t>
  </si>
  <si>
    <t>Obsianie skarp w ziemi urodzajnej</t>
  </si>
  <si>
    <t>Prefabrykaty żelbetowe przepustów (materiał po stronie Generalnego Wykonawcy)</t>
  </si>
  <si>
    <t>Prefabrykaty żelbetowe przepustów  (materiał po stronie Generalnego Wykonawcy)</t>
  </si>
  <si>
    <t>Ściana oporowa przy ekranie akustycznym</t>
  </si>
  <si>
    <t xml:space="preserve">Część 7 – Obiekty inżynieryjne
Przepusty w km 164+850; 165+817; 166+513; 167+317; 168+320; 171+451; 172+354; 173+689; 176+059; 178+356; 180+197; 183+531; 184+620; 185+271; 167+959; 169+243; 173+060; 175+349; 175+702; 179+000; 180+871; 181+387; 182+812; 186+904; 163+756; 167+447; 174+463; 178+882; 180+924; 
Oczepy ścian oporowych w km 184+826 do km 185+360 i od km 185+382 do km 184+454; 185+749 do km 185+783 i od km 185+872 do km 186+040; 186+386 do km 186+446 i od km 186+472 do km 186+617; 164+017 do km 164+748; 165+812 do km 165+992; 167+310 do km 167+810; 168+955 do km 169+003; 173+000 do km 173+165; 173+798 do km 174+002; 174+395 do km 174+419; 177+440 do km 178+000; 178+028 do km 178+275; 178+275 do km 178+439;  
Ekrany akustyczne;
 Umocnienie skarp; 
Ścianki między palami ekranu akustycznego; 
Oczepy ścian oporowych w km 190+588; 190+562 do km proj. 190+594; 90+931 do km proj. 190+966; 
Przepust P-1 w km 191+513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</si>
</sst>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1" formatCode="_-* #,##0_-;\-* #,##0_-;_-* &quot;-&quot;_-;_-@_-"/>
    <numFmt numFmtId="43" formatCode="_-* #,##0.00_-;\-* #,##0.00_-;_-* &quot;-&quot;??_-;_-@_-"/>
    <numFmt numFmtId="164" formatCode="d.00.00.00\."/>
    <numFmt numFmtId="165" formatCode="00\.00\.00\."/>
    <numFmt numFmtId="166" formatCode="#,##0.0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&quot;$&quot;____######0_);[Red]\(&quot;$&quot;____#####0\)"/>
  </numFmts>
  <fonts count="116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Times New Roman CE"/>
      <family val="1"/>
      <charset val="238"/>
    </font>
    <font>
      <sz val="9"/>
      <name val="Symbol"/>
      <family val="1"/>
      <charset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u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u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indexed="64"/>
      <name val="Arial"/>
      <family val="2"/>
      <charset val="238"/>
    </font>
    <font>
      <sz val="7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indexed="64"/>
      <name val="Arial"/>
      <family val="2"/>
    </font>
    <font>
      <sz val="10"/>
      <color indexed="8"/>
      <name val="Microsoft Sans Serif"/>
      <family val="2"/>
      <charset val="238"/>
    </font>
    <font>
      <b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</font>
    <font>
      <sz val="10"/>
      <name val="Arial Narrow CE"/>
      <family val="2"/>
      <charset val="238"/>
    </font>
    <font>
      <sz val="10"/>
      <name val="PL Times New Roman"/>
      <charset val="238"/>
    </font>
    <font>
      <sz val="10"/>
      <name val="Arial Narrow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11"/>
      <name val="Symbol"/>
      <family val="1"/>
      <charset val="2"/>
    </font>
    <font>
      <i/>
      <sz val="10"/>
      <color rgb="FFFF0000"/>
      <name val="Arial"/>
      <family val="2"/>
      <charset val="238"/>
    </font>
    <font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2"/>
      <name val="Arial Narrow CE"/>
      <charset val="238"/>
    </font>
    <font>
      <b/>
      <sz val="10"/>
      <name val="Arial Narrow CE"/>
      <charset val="238"/>
    </font>
    <font>
      <b/>
      <sz val="12"/>
      <name val="Arial CE"/>
      <charset val="238"/>
    </font>
    <font>
      <vertAlign val="superscript"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8"/>
      <name val="Arial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Times New Roman CE"/>
      <charset val="238"/>
    </font>
    <font>
      <sz val="10"/>
      <name val="MS Sans Serif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9"/>
      <name val="Arial CE"/>
    </font>
    <font>
      <i/>
      <sz val="9"/>
      <name val="Arial CE"/>
      <charset val="238"/>
    </font>
    <font>
      <i/>
      <sz val="9"/>
      <name val="Arial Narrow CE"/>
      <family val="2"/>
      <charset val="238"/>
    </font>
    <font>
      <b/>
      <sz val="12"/>
      <color rgb="FF00000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7"/>
      <color indexed="8"/>
      <name val="Arial"/>
      <family val="2"/>
      <charset val="238"/>
    </font>
    <font>
      <sz val="8"/>
      <name val="Arial CE"/>
      <charset val="238"/>
    </font>
    <font>
      <sz val="7"/>
      <name val="Arial CE"/>
      <charset val="238"/>
    </font>
    <font>
      <sz val="9"/>
      <color rgb="FFFFFFFF"/>
      <name val="Arial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 Narrow CE"/>
      <charset val="238"/>
    </font>
    <font>
      <sz val="9"/>
      <name val="Arial Narrow"/>
      <family val="2"/>
      <charset val="238"/>
    </font>
    <font>
      <b/>
      <sz val="10"/>
      <color indexed="8"/>
      <name val="Arial"/>
      <family val="2"/>
    </font>
    <font>
      <sz val="10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10"/>
      <color indexed="8"/>
      <name val="Microsoft Sans Serif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55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FFC000"/>
        <bgColor indexed="23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55"/>
      </patternFill>
    </fill>
    <fill>
      <patternFill patternType="solid">
        <fgColor rgb="FFBFBFBF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rgb="FF808080"/>
      </patternFill>
    </fill>
    <fill>
      <patternFill patternType="solid">
        <fgColor rgb="FFBFBFBF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57">
    <xf numFmtId="0" fontId="0" fillId="0" borderId="0"/>
    <xf numFmtId="0" fontId="21" fillId="0" borderId="0"/>
    <xf numFmtId="0" fontId="22" fillId="0" borderId="0"/>
    <xf numFmtId="0" fontId="23" fillId="0" borderId="0" applyNumberFormat="0" applyFont="0" applyFill="0" applyBorder="0" applyAlignment="0" applyProtection="0"/>
    <xf numFmtId="0" fontId="21" fillId="0" borderId="0"/>
    <xf numFmtId="0" fontId="3" fillId="0" borderId="0"/>
    <xf numFmtId="0" fontId="14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9" fillId="0" borderId="0"/>
    <xf numFmtId="0" fontId="11" fillId="0" borderId="0"/>
    <xf numFmtId="0" fontId="11" fillId="0" borderId="0"/>
    <xf numFmtId="0" fontId="3" fillId="0" borderId="0" applyNumberFormat="0" applyFill="0" applyBorder="0" applyAlignment="0" applyProtection="0"/>
    <xf numFmtId="0" fontId="20" fillId="0" borderId="0"/>
    <xf numFmtId="0" fontId="11" fillId="0" borderId="0"/>
    <xf numFmtId="0" fontId="25" fillId="0" borderId="0"/>
    <xf numFmtId="0" fontId="25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 applyProtection="0"/>
    <xf numFmtId="0" fontId="1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1" applyNumberFormat="0" applyFont="0" applyFill="0" applyBorder="0" applyProtection="0">
      <alignment vertical="top" wrapText="1"/>
    </xf>
    <xf numFmtId="9" fontId="20" fillId="0" borderId="0" applyFill="0" applyBorder="0" applyAlignment="0" applyProtection="0"/>
    <xf numFmtId="0" fontId="21" fillId="0" borderId="0"/>
    <xf numFmtId="0" fontId="14" fillId="2" borderId="2" applyNumberFormat="0" applyFont="0" applyAlignment="0" applyProtection="0"/>
    <xf numFmtId="0" fontId="11" fillId="2" borderId="2" applyNumberFormat="0" applyFont="0" applyAlignment="0" applyProtection="0"/>
    <xf numFmtId="0" fontId="11" fillId="2" borderId="2" applyNumberFormat="0" applyFont="0" applyAlignment="0" applyProtection="0"/>
    <xf numFmtId="0" fontId="3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21" borderId="0" applyNumberFormat="0" applyBorder="0" applyAlignment="0" applyProtection="0"/>
    <xf numFmtId="0" fontId="78" fillId="24" borderId="0" applyNumberFormat="0" applyBorder="0" applyAlignment="0" applyProtection="0"/>
    <xf numFmtId="0" fontId="78" fillId="22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3" borderId="0" applyNumberFormat="0" applyBorder="0" applyAlignment="0" applyProtection="0"/>
    <xf numFmtId="0" fontId="78" fillId="22" borderId="0" applyNumberFormat="0" applyBorder="0" applyAlignment="0" applyProtection="0"/>
    <xf numFmtId="0" fontId="78" fillId="22" borderId="0" applyNumberFormat="0" applyBorder="0" applyAlignment="0" applyProtection="0"/>
    <xf numFmtId="0" fontId="78" fillId="22" borderId="0" applyNumberFormat="0" applyBorder="0" applyAlignment="0" applyProtection="0"/>
    <xf numFmtId="0" fontId="78" fillId="22" borderId="0" applyNumberFormat="0" applyBorder="0" applyAlignment="0" applyProtection="0"/>
    <xf numFmtId="0" fontId="78" fillId="22" borderId="0" applyNumberFormat="0" applyBorder="0" applyAlignment="0" applyProtection="0"/>
    <xf numFmtId="0" fontId="78" fillId="21" borderId="0" applyNumberFormat="0" applyBorder="0" applyAlignment="0" applyProtection="0"/>
    <xf numFmtId="0" fontId="78" fillId="21" borderId="0" applyNumberFormat="0" applyBorder="0" applyAlignment="0" applyProtection="0"/>
    <xf numFmtId="0" fontId="78" fillId="21" borderId="0" applyNumberFormat="0" applyBorder="0" applyAlignment="0" applyProtection="0"/>
    <xf numFmtId="0" fontId="78" fillId="21" borderId="0" applyNumberFormat="0" applyBorder="0" applyAlignment="0" applyProtection="0"/>
    <xf numFmtId="0" fontId="78" fillId="21" borderId="0" applyNumberFormat="0" applyBorder="0" applyAlignment="0" applyProtection="0"/>
    <xf numFmtId="0" fontId="78" fillId="21" borderId="0" applyNumberFormat="0" applyBorder="0" applyAlignment="0" applyProtection="0"/>
    <xf numFmtId="0" fontId="3" fillId="0" borderId="0"/>
    <xf numFmtId="0" fontId="35" fillId="0" borderId="0"/>
    <xf numFmtId="0" fontId="78" fillId="22" borderId="0" applyNumberFormat="0" applyBorder="0" applyAlignment="0" applyProtection="0"/>
    <xf numFmtId="9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2" fillId="0" borderId="0"/>
    <xf numFmtId="0" fontId="63" fillId="0" borderId="0" applyNumberFormat="0" applyFill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4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4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5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2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3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0" fillId="26" borderId="52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1" fillId="39" borderId="53" applyNumberFormat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0" fontId="82" fillId="23" borderId="0" applyNumberFormat="0" applyBorder="0" applyAlignment="0" applyProtection="0"/>
    <xf numFmtId="38" fontId="83" fillId="40" borderId="0" applyNumberFormat="0" applyBorder="0" applyAlignment="0" applyProtection="0"/>
    <xf numFmtId="10" fontId="83" fillId="41" borderId="3" applyNumberFormat="0" applyBorder="0" applyAlignment="0" applyProtection="0"/>
    <xf numFmtId="10" fontId="83" fillId="41" borderId="3" applyNumberFormat="0" applyBorder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4" fillId="0" borderId="54" applyNumberFormat="0" applyFill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5" fillId="42" borderId="55" applyNumberFormat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7" fillId="0" borderId="57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58" applyNumberFormat="0" applyFill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0" fontId="89" fillId="43" borderId="0" applyNumberFormat="0" applyBorder="0" applyAlignment="0" applyProtection="0"/>
    <xf numFmtId="169" fontId="90" fillId="0" borderId="0"/>
    <xf numFmtId="0" fontId="3" fillId="0" borderId="0"/>
    <xf numFmtId="0" fontId="3" fillId="0" borderId="0"/>
    <xf numFmtId="0" fontId="25" fillId="0" borderId="0"/>
    <xf numFmtId="0" fontId="72" fillId="0" borderId="0"/>
    <xf numFmtId="0" fontId="2" fillId="0" borderId="0"/>
    <xf numFmtId="0" fontId="2" fillId="0" borderId="0"/>
    <xf numFmtId="0" fontId="25" fillId="0" borderId="0"/>
    <xf numFmtId="0" fontId="7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72" fillId="0" borderId="0"/>
    <xf numFmtId="0" fontId="91" fillId="0" borderId="0"/>
    <xf numFmtId="0" fontId="72" fillId="0" borderId="0"/>
    <xf numFmtId="0" fontId="9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72" fillId="0" borderId="0"/>
    <xf numFmtId="0" fontId="25" fillId="0" borderId="0"/>
    <xf numFmtId="0" fontId="72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25" fillId="0" borderId="0"/>
    <xf numFmtId="0" fontId="25" fillId="0" borderId="0"/>
    <xf numFmtId="0" fontId="72" fillId="0" borderId="0"/>
    <xf numFmtId="0" fontId="25" fillId="0" borderId="0"/>
    <xf numFmtId="0" fontId="25" fillId="0" borderId="0"/>
    <xf numFmtId="0" fontId="25" fillId="0" borderId="0"/>
    <xf numFmtId="0" fontId="20" fillId="0" borderId="0"/>
    <xf numFmtId="0" fontId="3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2" fillId="0" borderId="0"/>
    <xf numFmtId="0" fontId="72" fillId="0" borderId="0"/>
    <xf numFmtId="0" fontId="25" fillId="0" borderId="0"/>
    <xf numFmtId="0" fontId="25" fillId="0" borderId="0"/>
    <xf numFmtId="0" fontId="72" fillId="0" borderId="0"/>
    <xf numFmtId="0" fontId="91" fillId="0" borderId="0"/>
    <xf numFmtId="0" fontId="91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/>
    <xf numFmtId="0" fontId="7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1" fillId="0" borderId="0"/>
    <xf numFmtId="0" fontId="72" fillId="0" borderId="0"/>
    <xf numFmtId="0" fontId="9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1" fillId="0" borderId="0"/>
    <xf numFmtId="0" fontId="7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5" fillId="0" borderId="0"/>
    <xf numFmtId="0" fontId="25" fillId="0" borderId="0"/>
    <xf numFmtId="0" fontId="25" fillId="0" borderId="0"/>
    <xf numFmtId="0" fontId="61" fillId="0" borderId="0"/>
    <xf numFmtId="0" fontId="72" fillId="0" borderId="0"/>
    <xf numFmtId="0" fontId="61" fillId="0" borderId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0" fontId="92" fillId="39" borderId="52" applyNumberFormat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93" fillId="0" borderId="59" applyNumberFormat="0" applyFill="0" applyAlignment="0" applyProtection="0"/>
    <xf numFmtId="0" fontId="20" fillId="0" borderId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72" fillId="2" borderId="2" applyNumberFormat="0" applyFont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97" fillId="22" borderId="0" applyNumberFormat="0" applyBorder="0" applyAlignment="0" applyProtection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9" fontId="20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7">
    <xf numFmtId="0" fontId="0" fillId="0" borderId="0" xfId="0"/>
    <xf numFmtId="49" fontId="5" fillId="3" borderId="3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top"/>
    </xf>
    <xf numFmtId="49" fontId="28" fillId="4" borderId="3" xfId="0" applyNumberFormat="1" applyFont="1" applyFill="1" applyBorder="1" applyAlignment="1">
      <alignment vertical="center" wrapText="1"/>
    </xf>
    <xf numFmtId="164" fontId="12" fillId="5" borderId="3" xfId="54" applyNumberFormat="1" applyFont="1" applyFill="1" applyBorder="1" applyAlignment="1">
      <alignment horizontal="center" vertical="center"/>
    </xf>
    <xf numFmtId="0" fontId="4" fillId="0" borderId="0" xfId="0" applyFont="1"/>
    <xf numFmtId="0" fontId="7" fillId="5" borderId="10" xfId="15" applyNumberFormat="1" applyFont="1" applyFill="1" applyBorder="1" applyAlignment="1" applyProtection="1">
      <alignment vertical="center"/>
    </xf>
    <xf numFmtId="0" fontId="7" fillId="5" borderId="11" xfId="15" applyNumberFormat="1" applyFont="1" applyFill="1" applyBorder="1" applyAlignment="1" applyProtection="1">
      <alignment vertical="center"/>
    </xf>
    <xf numFmtId="49" fontId="30" fillId="4" borderId="3" xfId="0" applyNumberFormat="1" applyFont="1" applyFill="1" applyBorder="1" applyAlignment="1">
      <alignment vertical="center" wrapText="1"/>
    </xf>
    <xf numFmtId="49" fontId="5" fillId="6" borderId="3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 wrapText="1"/>
    </xf>
    <xf numFmtId="2" fontId="28" fillId="7" borderId="3" xfId="0" applyNumberFormat="1" applyFont="1" applyFill="1" applyBorder="1" applyAlignment="1">
      <alignment vertical="center" wrapText="1"/>
    </xf>
    <xf numFmtId="2" fontId="30" fillId="7" borderId="3" xfId="0" applyNumberFormat="1" applyFont="1" applyFill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5" fillId="6" borderId="3" xfId="0" applyNumberFormat="1" applyFont="1" applyFill="1" applyBorder="1" applyAlignment="1">
      <alignment horizontal="center" vertical="center" wrapText="1"/>
    </xf>
    <xf numFmtId="1" fontId="12" fillId="0" borderId="3" xfId="46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 wrapText="1"/>
    </xf>
    <xf numFmtId="0" fontId="13" fillId="0" borderId="3" xfId="53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 wrapText="1"/>
    </xf>
    <xf numFmtId="0" fontId="3" fillId="0" borderId="8" xfId="61" applyBorder="1"/>
    <xf numFmtId="0" fontId="3" fillId="0" borderId="0" xfId="61"/>
    <xf numFmtId="0" fontId="3" fillId="0" borderId="4" xfId="61" applyBorder="1"/>
    <xf numFmtId="0" fontId="3" fillId="0" borderId="4" xfId="61" applyBorder="1" applyAlignment="1">
      <alignment horizontal="center"/>
    </xf>
    <xf numFmtId="0" fontId="41" fillId="0" borderId="0" xfId="61" applyFont="1"/>
    <xf numFmtId="0" fontId="41" fillId="0" borderId="0" xfId="61" applyFont="1" applyAlignment="1">
      <alignment horizontal="center" vertical="center"/>
    </xf>
    <xf numFmtId="0" fontId="43" fillId="0" borderId="13" xfId="61" applyFont="1" applyBorder="1" applyAlignment="1">
      <alignment vertical="top" wrapText="1" readingOrder="1"/>
    </xf>
    <xf numFmtId="0" fontId="0" fillId="0" borderId="0" xfId="61" applyFont="1"/>
    <xf numFmtId="49" fontId="7" fillId="0" borderId="3" xfId="0" applyNumberFormat="1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wrapText="1"/>
    </xf>
    <xf numFmtId="164" fontId="12" fillId="5" borderId="10" xfId="54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9" fontId="30" fillId="8" borderId="3" xfId="0" applyNumberFormat="1" applyFont="1" applyFill="1" applyBorder="1" applyAlignment="1">
      <alignment vertical="center" wrapText="1"/>
    </xf>
    <xf numFmtId="0" fontId="4" fillId="9" borderId="0" xfId="0" applyFont="1" applyFill="1"/>
    <xf numFmtId="49" fontId="28" fillId="8" borderId="3" xfId="0" applyNumberFormat="1" applyFont="1" applyFill="1" applyBorder="1" applyAlignment="1">
      <alignment vertical="center" wrapText="1"/>
    </xf>
    <xf numFmtId="0" fontId="31" fillId="9" borderId="0" xfId="0" applyFont="1" applyFill="1"/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0" fontId="12" fillId="0" borderId="11" xfId="15" applyNumberFormat="1" applyFont="1" applyFill="1" applyBorder="1" applyAlignment="1" applyProtection="1">
      <alignment vertical="center" wrapText="1"/>
    </xf>
    <xf numFmtId="0" fontId="49" fillId="10" borderId="3" xfId="0" applyFont="1" applyFill="1" applyBorder="1" applyAlignment="1">
      <alignment horizontal="center" vertical="center"/>
    </xf>
    <xf numFmtId="4" fontId="12" fillId="0" borderId="3" xfId="51" applyNumberFormat="1" applyFont="1" applyBorder="1" applyAlignment="1">
      <alignment horizontal="center" vertical="center"/>
    </xf>
    <xf numFmtId="0" fontId="49" fillId="10" borderId="13" xfId="0" applyFont="1" applyFill="1" applyBorder="1" applyAlignment="1">
      <alignment horizontal="center" vertical="center"/>
    </xf>
    <xf numFmtId="4" fontId="12" fillId="0" borderId="13" xfId="15" applyNumberFormat="1" applyFont="1" applyFill="1" applyBorder="1" applyAlignment="1" applyProtection="1">
      <alignment vertical="center" wrapText="1"/>
    </xf>
    <xf numFmtId="0" fontId="13" fillId="0" borderId="15" xfId="46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13" xfId="15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" fontId="12" fillId="0" borderId="3" xfId="0" applyNumberFormat="1" applyFont="1" applyBorder="1" applyAlignment="1">
      <alignment horizontal="right" vertical="center" wrapText="1"/>
    </xf>
    <xf numFmtId="49" fontId="32" fillId="0" borderId="3" xfId="0" applyNumberFormat="1" applyFont="1" applyBorder="1" applyAlignment="1">
      <alignment horizontal="center" vertical="center" wrapText="1"/>
    </xf>
    <xf numFmtId="49" fontId="49" fillId="10" borderId="3" xfId="0" applyNumberFormat="1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vertical="center"/>
    </xf>
    <xf numFmtId="0" fontId="29" fillId="0" borderId="16" xfId="0" applyFont="1" applyBorder="1" applyAlignment="1">
      <alignment vertical="center"/>
    </xf>
    <xf numFmtId="0" fontId="13" fillId="0" borderId="3" xfId="46" applyFont="1" applyBorder="1" applyAlignment="1">
      <alignment horizontal="center" vertical="center" wrapText="1"/>
    </xf>
    <xf numFmtId="4" fontId="9" fillId="5" borderId="13" xfId="15" applyNumberFormat="1" applyFont="1" applyFill="1" applyBorder="1" applyAlignment="1" applyProtection="1">
      <alignment horizontal="center" vertical="center"/>
    </xf>
    <xf numFmtId="3" fontId="12" fillId="0" borderId="3" xfId="15" applyNumberFormat="1" applyFont="1" applyFill="1" applyBorder="1" applyAlignment="1" applyProtection="1">
      <alignment vertical="center"/>
    </xf>
    <xf numFmtId="0" fontId="32" fillId="12" borderId="10" xfId="0" applyFont="1" applyFill="1" applyBorder="1" applyAlignment="1">
      <alignment vertical="center"/>
    </xf>
    <xf numFmtId="0" fontId="13" fillId="0" borderId="3" xfId="52" applyFont="1" applyBorder="1" applyAlignment="1" applyProtection="1">
      <alignment horizontal="center" vertical="center"/>
      <protection locked="0"/>
    </xf>
    <xf numFmtId="4" fontId="12" fillId="0" borderId="3" xfId="0" applyNumberFormat="1" applyFont="1" applyBorder="1" applyAlignment="1">
      <alignment horizontal="center" vertical="center"/>
    </xf>
    <xf numFmtId="0" fontId="13" fillId="0" borderId="15" xfId="46" applyFont="1" applyBorder="1" applyAlignment="1">
      <alignment horizontal="center" vertical="center" wrapText="1"/>
    </xf>
    <xf numFmtId="0" fontId="13" fillId="0" borderId="7" xfId="46" applyFont="1" applyBorder="1" applyAlignment="1">
      <alignment horizontal="center" vertical="center" wrapText="1"/>
    </xf>
    <xf numFmtId="0" fontId="13" fillId="0" borderId="3" xfId="46" applyFont="1" applyBorder="1" applyAlignment="1">
      <alignment horizontal="center" vertical="center"/>
    </xf>
    <xf numFmtId="0" fontId="13" fillId="0" borderId="12" xfId="46" applyFont="1" applyBorder="1" applyAlignment="1">
      <alignment horizontal="center" vertical="center" wrapText="1"/>
    </xf>
    <xf numFmtId="3" fontId="13" fillId="0" borderId="3" xfId="46" applyNumberFormat="1" applyFont="1" applyBorder="1" applyAlignment="1">
      <alignment horizontal="center" vertical="center" wrapText="1"/>
    </xf>
    <xf numFmtId="4" fontId="13" fillId="0" borderId="3" xfId="46" applyNumberFormat="1" applyFont="1" applyBorder="1" applyAlignment="1">
      <alignment horizontal="center" vertical="center" wrapText="1"/>
    </xf>
    <xf numFmtId="4" fontId="13" fillId="0" borderId="3" xfId="51" applyNumberFormat="1" applyFont="1" applyBorder="1" applyAlignment="1">
      <alignment horizontal="center" vertical="center"/>
    </xf>
    <xf numFmtId="4" fontId="12" fillId="0" borderId="13" xfId="15" applyNumberFormat="1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>
      <alignment vertical="center"/>
    </xf>
    <xf numFmtId="1" fontId="12" fillId="0" borderId="13" xfId="0" applyNumberFormat="1" applyFont="1" applyBorder="1" applyAlignment="1">
      <alignment horizontal="right" vertical="center" wrapText="1"/>
    </xf>
    <xf numFmtId="3" fontId="6" fillId="0" borderId="13" xfId="15" applyNumberFormat="1" applyFont="1" applyFill="1" applyBorder="1" applyAlignment="1" applyProtection="1">
      <alignment horizontal="right" vertical="center"/>
    </xf>
    <xf numFmtId="3" fontId="6" fillId="0" borderId="3" xfId="15" applyNumberFormat="1" applyFont="1" applyFill="1" applyBorder="1" applyAlignment="1" applyProtection="1">
      <alignment vertical="center"/>
    </xf>
    <xf numFmtId="4" fontId="12" fillId="0" borderId="11" xfId="15" applyNumberFormat="1" applyFont="1" applyFill="1" applyBorder="1" applyAlignment="1" applyProtection="1">
      <alignment vertical="center" wrapText="1"/>
    </xf>
    <xf numFmtId="165" fontId="13" fillId="0" borderId="12" xfId="10" applyNumberFormat="1" applyFont="1" applyBorder="1" applyAlignment="1">
      <alignment horizontal="center" vertical="center"/>
    </xf>
    <xf numFmtId="49" fontId="13" fillId="0" borderId="3" xfId="46" applyNumberFormat="1" applyFont="1" applyBorder="1" applyAlignment="1">
      <alignment vertical="center" wrapText="1"/>
    </xf>
    <xf numFmtId="4" fontId="13" fillId="0" borderId="3" xfId="46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4" fontId="4" fillId="0" borderId="3" xfId="15" applyNumberFormat="1" applyFont="1" applyFill="1" applyBorder="1" applyAlignment="1" applyProtection="1">
      <alignment horizontal="center" vertical="center"/>
    </xf>
    <xf numFmtId="4" fontId="0" fillId="0" borderId="3" xfId="15" applyNumberFormat="1" applyFont="1" applyFill="1" applyBorder="1" applyAlignment="1" applyProtection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49" fontId="4" fillId="14" borderId="0" xfId="0" applyNumberFormat="1" applyFont="1" applyFill="1"/>
    <xf numFmtId="0" fontId="4" fillId="14" borderId="0" xfId="0" applyFont="1" applyFill="1"/>
    <xf numFmtId="2" fontId="0" fillId="0" borderId="0" xfId="0" applyNumberFormat="1"/>
    <xf numFmtId="2" fontId="4" fillId="0" borderId="0" xfId="0" applyNumberFormat="1" applyFont="1"/>
    <xf numFmtId="2" fontId="4" fillId="9" borderId="0" xfId="0" applyNumberFormat="1" applyFont="1" applyFill="1"/>
    <xf numFmtId="165" fontId="13" fillId="0" borderId="9" xfId="10" applyNumberFormat="1" applyFont="1" applyBorder="1" applyAlignment="1">
      <alignment horizontal="center" vertical="center"/>
    </xf>
    <xf numFmtId="49" fontId="13" fillId="0" borderId="13" xfId="46" applyNumberFormat="1" applyFont="1" applyBorder="1" applyAlignment="1">
      <alignment horizontal="left" vertical="center" wrapText="1"/>
    </xf>
    <xf numFmtId="0" fontId="27" fillId="0" borderId="14" xfId="46" applyFont="1" applyBorder="1" applyAlignment="1">
      <alignment horizontal="center" vertical="center" wrapText="1"/>
    </xf>
    <xf numFmtId="0" fontId="27" fillId="0" borderId="16" xfId="46" applyFont="1" applyBorder="1" applyAlignment="1">
      <alignment horizontal="center" vertical="center" wrapText="1"/>
    </xf>
    <xf numFmtId="49" fontId="13" fillId="0" borderId="13" xfId="46" quotePrefix="1" applyNumberFormat="1" applyFont="1" applyBorder="1" applyAlignment="1">
      <alignment horizontal="left" vertical="center" wrapText="1"/>
    </xf>
    <xf numFmtId="0" fontId="13" fillId="0" borderId="13" xfId="46" quotePrefix="1" applyFont="1" applyBorder="1" applyAlignment="1">
      <alignment horizontal="left" vertical="center" wrapText="1"/>
    </xf>
    <xf numFmtId="4" fontId="13" fillId="0" borderId="3" xfId="46" applyNumberFormat="1" applyFont="1" applyBorder="1" applyAlignment="1">
      <alignment vertical="center"/>
    </xf>
    <xf numFmtId="4" fontId="53" fillId="0" borderId="20" xfId="0" applyNumberFormat="1" applyFont="1" applyBorder="1" applyAlignment="1">
      <alignment horizontal="center" vertical="center" wrapText="1"/>
    </xf>
    <xf numFmtId="4" fontId="54" fillId="0" borderId="19" xfId="0" applyNumberFormat="1" applyFont="1" applyBorder="1" applyAlignment="1">
      <alignment vertical="top" wrapText="1"/>
    </xf>
    <xf numFmtId="0" fontId="13" fillId="0" borderId="14" xfId="46" applyFont="1" applyBorder="1" applyAlignment="1">
      <alignment horizontal="center" vertical="center" wrapText="1"/>
    </xf>
    <xf numFmtId="0" fontId="13" fillId="0" borderId="3" xfId="46" quotePrefix="1" applyFont="1" applyBorder="1" applyAlignment="1">
      <alignment horizontal="left" vertical="center" wrapText="1"/>
    </xf>
    <xf numFmtId="4" fontId="4" fillId="0" borderId="3" xfId="15" applyNumberFormat="1" applyFont="1" applyFill="1" applyBorder="1" applyAlignment="1" applyProtection="1">
      <alignment vertical="center"/>
    </xf>
    <xf numFmtId="49" fontId="13" fillId="0" borderId="13" xfId="46" applyNumberFormat="1" applyFont="1" applyBorder="1" applyAlignment="1">
      <alignment vertical="center" wrapText="1"/>
    </xf>
    <xf numFmtId="165" fontId="13" fillId="0" borderId="15" xfId="46" applyNumberFormat="1" applyFont="1" applyBorder="1" applyAlignment="1">
      <alignment horizontal="center" vertical="center"/>
    </xf>
    <xf numFmtId="165" fontId="13" fillId="0" borderId="7" xfId="46" applyNumberFormat="1" applyFont="1" applyBorder="1" applyAlignment="1">
      <alignment horizontal="center" vertical="center"/>
    </xf>
    <xf numFmtId="49" fontId="13" fillId="0" borderId="13" xfId="46" quotePrefix="1" applyNumberFormat="1" applyFont="1" applyBorder="1" applyAlignment="1">
      <alignment vertical="center" wrapText="1"/>
    </xf>
    <xf numFmtId="4" fontId="13" fillId="0" borderId="11" xfId="15" applyNumberFormat="1" applyFont="1" applyFill="1" applyBorder="1" applyAlignment="1" applyProtection="1">
      <alignment horizontal="center" vertical="center" wrapText="1"/>
    </xf>
    <xf numFmtId="1" fontId="48" fillId="0" borderId="3" xfId="54" applyNumberFormat="1" applyFont="1" applyBorder="1" applyAlignment="1">
      <alignment horizontal="center" vertical="center" wrapText="1"/>
    </xf>
    <xf numFmtId="165" fontId="13" fillId="0" borderId="14" xfId="46" applyNumberFormat="1" applyFont="1" applyBorder="1" applyAlignment="1">
      <alignment horizontal="center" vertical="center"/>
    </xf>
    <xf numFmtId="49" fontId="13" fillId="0" borderId="3" xfId="46" quotePrefix="1" applyNumberFormat="1" applyFont="1" applyBorder="1" applyAlignment="1">
      <alignment vertical="center" wrapText="1"/>
    </xf>
    <xf numFmtId="0" fontId="29" fillId="0" borderId="15" xfId="0" applyFont="1" applyBorder="1"/>
    <xf numFmtId="4" fontId="13" fillId="0" borderId="3" xfId="15" applyNumberFormat="1" applyFont="1" applyFill="1" applyBorder="1" applyAlignment="1" applyProtection="1">
      <alignment vertical="center"/>
    </xf>
    <xf numFmtId="0" fontId="13" fillId="0" borderId="13" xfId="46" applyFont="1" applyBorder="1" applyAlignment="1">
      <alignment horizontal="center" vertical="center" wrapText="1"/>
    </xf>
    <xf numFmtId="164" fontId="12" fillId="15" borderId="10" xfId="54" applyNumberFormat="1" applyFont="1" applyFill="1" applyBorder="1" applyAlignment="1">
      <alignment horizontal="center" vertical="center"/>
    </xf>
    <xf numFmtId="164" fontId="12" fillId="15" borderId="3" xfId="54" applyNumberFormat="1" applyFont="1" applyFill="1" applyBorder="1" applyAlignment="1">
      <alignment horizontal="center" vertical="center"/>
    </xf>
    <xf numFmtId="0" fontId="7" fillId="15" borderId="11" xfId="15" applyNumberFormat="1" applyFont="1" applyFill="1" applyBorder="1" applyAlignment="1" applyProtection="1">
      <alignment vertical="center"/>
    </xf>
    <xf numFmtId="4" fontId="9" fillId="15" borderId="13" xfId="15" applyNumberFormat="1" applyFont="1" applyFill="1" applyBorder="1" applyAlignment="1" applyProtection="1">
      <alignment horizontal="center" vertical="center"/>
    </xf>
    <xf numFmtId="49" fontId="5" fillId="16" borderId="3" xfId="0" applyNumberFormat="1" applyFont="1" applyFill="1" applyBorder="1" applyAlignment="1">
      <alignment horizontal="center" vertical="center"/>
    </xf>
    <xf numFmtId="2" fontId="28" fillId="17" borderId="3" xfId="0" applyNumberFormat="1" applyFont="1" applyFill="1" applyBorder="1" applyAlignment="1">
      <alignment vertical="center" wrapText="1"/>
    </xf>
    <xf numFmtId="2" fontId="30" fillId="17" borderId="3" xfId="0" applyNumberFormat="1" applyFont="1" applyFill="1" applyBorder="1" applyAlignment="1">
      <alignment vertical="center" wrapText="1"/>
    </xf>
    <xf numFmtId="49" fontId="30" fillId="17" borderId="3" xfId="0" applyNumberFormat="1" applyFont="1" applyFill="1" applyBorder="1" applyAlignment="1">
      <alignment vertical="center" wrapText="1"/>
    </xf>
    <xf numFmtId="0" fontId="13" fillId="0" borderId="12" xfId="46" quotePrefix="1" applyFont="1" applyBorder="1" applyAlignment="1">
      <alignment horizontal="center" vertical="center"/>
    </xf>
    <xf numFmtId="0" fontId="13" fillId="0" borderId="9" xfId="46" quotePrefix="1" applyFont="1" applyBorder="1" applyAlignment="1">
      <alignment horizontal="center" vertical="center"/>
    </xf>
    <xf numFmtId="0" fontId="13" fillId="0" borderId="13" xfId="46" applyFont="1" applyBorder="1" applyAlignment="1">
      <alignment horizontal="left" vertical="center" wrapText="1"/>
    </xf>
    <xf numFmtId="0" fontId="13" fillId="0" borderId="14" xfId="46" quotePrefix="1" applyFont="1" applyBorder="1" applyAlignment="1">
      <alignment horizontal="center" vertical="center"/>
    </xf>
    <xf numFmtId="0" fontId="13" fillId="0" borderId="16" xfId="46" quotePrefix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5" xfId="46" quotePrefix="1" applyFont="1" applyBorder="1" applyAlignment="1">
      <alignment horizontal="center" vertical="center"/>
    </xf>
    <xf numFmtId="0" fontId="13" fillId="0" borderId="7" xfId="46" quotePrefix="1" applyFont="1" applyBorder="1" applyAlignment="1">
      <alignment horizontal="center" vertical="center"/>
    </xf>
    <xf numFmtId="0" fontId="13" fillId="0" borderId="7" xfId="46" quotePrefix="1" applyFont="1" applyBorder="1" applyAlignment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46" applyFont="1" applyBorder="1" applyAlignment="1" applyProtection="1">
      <alignment horizontal="center" vertical="center"/>
      <protection locked="0"/>
    </xf>
    <xf numFmtId="3" fontId="13" fillId="0" borderId="3" xfId="49" applyNumberFormat="1" applyFont="1" applyBorder="1" applyAlignment="1">
      <alignment horizontal="center" vertical="center"/>
    </xf>
    <xf numFmtId="4" fontId="13" fillId="0" borderId="3" xfId="49" applyNumberFormat="1" applyFont="1" applyBorder="1" applyAlignment="1">
      <alignment horizontal="center" vertical="center"/>
    </xf>
    <xf numFmtId="0" fontId="13" fillId="0" borderId="3" xfId="48" applyFont="1" applyBorder="1" applyAlignment="1">
      <alignment horizontal="left" vertical="center" wrapText="1"/>
    </xf>
    <xf numFmtId="0" fontId="13" fillId="0" borderId="3" xfId="47" quotePrefix="1" applyFont="1" applyBorder="1" applyAlignment="1">
      <alignment horizontal="left" vertical="center" wrapText="1"/>
    </xf>
    <xf numFmtId="0" fontId="13" fillId="0" borderId="3" xfId="49" applyFont="1" applyBorder="1" applyAlignment="1">
      <alignment horizontal="center" vertical="center"/>
    </xf>
    <xf numFmtId="3" fontId="4" fillId="0" borderId="3" xfId="15" applyNumberFormat="1" applyFont="1" applyFill="1" applyBorder="1" applyAlignment="1" applyProtection="1">
      <alignment vertical="center"/>
    </xf>
    <xf numFmtId="0" fontId="13" fillId="0" borderId="3" xfId="50" quotePrefix="1" applyFont="1" applyBorder="1" applyAlignment="1">
      <alignment horizontal="left" vertical="center" wrapText="1"/>
    </xf>
    <xf numFmtId="0" fontId="13" fillId="0" borderId="3" xfId="50" applyFont="1" applyBorder="1" applyAlignment="1">
      <alignment horizontal="center" vertical="center"/>
    </xf>
    <xf numFmtId="0" fontId="7" fillId="15" borderId="10" xfId="15" applyNumberFormat="1" applyFont="1" applyFill="1" applyBorder="1" applyAlignment="1" applyProtection="1">
      <alignment vertical="center"/>
    </xf>
    <xf numFmtId="4" fontId="9" fillId="15" borderId="11" xfId="15" applyNumberFormat="1" applyFont="1" applyFill="1" applyBorder="1" applyAlignment="1" applyProtection="1">
      <alignment horizontal="center" vertical="center"/>
    </xf>
    <xf numFmtId="0" fontId="0" fillId="15" borderId="11" xfId="0" applyFill="1" applyBorder="1"/>
    <xf numFmtId="4" fontId="13" fillId="0" borderId="6" xfId="15" applyNumberFormat="1" applyFont="1" applyFill="1" applyBorder="1" applyAlignment="1" applyProtection="1">
      <alignment horizontal="center" vertical="center" wrapText="1"/>
    </xf>
    <xf numFmtId="4" fontId="9" fillId="5" borderId="11" xfId="15" applyNumberFormat="1" applyFont="1" applyFill="1" applyBorder="1" applyAlignment="1" applyProtection="1">
      <alignment horizontal="center" vertical="center"/>
    </xf>
    <xf numFmtId="4" fontId="7" fillId="5" borderId="11" xfId="15" applyNumberFormat="1" applyFont="1" applyFill="1" applyBorder="1" applyAlignment="1">
      <alignment vertical="center"/>
    </xf>
    <xf numFmtId="0" fontId="0" fillId="15" borderId="0" xfId="0" applyFill="1"/>
    <xf numFmtId="4" fontId="20" fillId="5" borderId="11" xfId="15" applyNumberFormat="1" applyFont="1" applyFill="1" applyBorder="1" applyAlignment="1" applyProtection="1">
      <alignment horizontal="center" vertical="center"/>
    </xf>
    <xf numFmtId="0" fontId="0" fillId="15" borderId="17" xfId="0" applyFill="1" applyBorder="1"/>
    <xf numFmtId="4" fontId="12" fillId="0" borderId="11" xfId="15" applyNumberFormat="1" applyFont="1" applyFill="1" applyBorder="1" applyAlignment="1">
      <alignment vertical="center" wrapText="1"/>
    </xf>
    <xf numFmtId="0" fontId="0" fillId="0" borderId="11" xfId="0" applyBorder="1"/>
    <xf numFmtId="4" fontId="12" fillId="0" borderId="11" xfId="15" applyNumberFormat="1" applyFont="1" applyFill="1" applyBorder="1" applyAlignment="1" applyProtection="1">
      <alignment horizontal="center" vertical="center" wrapText="1"/>
    </xf>
    <xf numFmtId="0" fontId="13" fillId="0" borderId="14" xfId="46" applyFont="1" applyBorder="1" applyAlignment="1">
      <alignment horizontal="center" vertical="center"/>
    </xf>
    <xf numFmtId="0" fontId="13" fillId="0" borderId="16" xfId="46" applyFont="1" applyBorder="1" applyAlignment="1">
      <alignment horizontal="center" vertical="center" wrapText="1"/>
    </xf>
    <xf numFmtId="4" fontId="13" fillId="0" borderId="3" xfId="49" applyNumberFormat="1" applyFont="1" applyBorder="1" applyAlignment="1">
      <alignment horizontal="center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3" xfId="50" applyFont="1" applyBorder="1" applyAlignment="1">
      <alignment horizontal="left" vertical="center" wrapText="1"/>
    </xf>
    <xf numFmtId="4" fontId="13" fillId="0" borderId="3" xfId="52" applyNumberFormat="1" applyFont="1" applyBorder="1" applyAlignment="1">
      <alignment horizontal="center" vertical="center"/>
    </xf>
    <xf numFmtId="0" fontId="13" fillId="0" borderId="14" xfId="46" quotePrefix="1" applyFont="1" applyBorder="1" applyAlignment="1">
      <alignment horizontal="left" vertical="center" wrapText="1"/>
    </xf>
    <xf numFmtId="0" fontId="32" fillId="15" borderId="10" xfId="0" applyFont="1" applyFill="1" applyBorder="1" applyAlignment="1">
      <alignment vertical="center"/>
    </xf>
    <xf numFmtId="4" fontId="9" fillId="5" borderId="6" xfId="15" applyNumberFormat="1" applyFont="1" applyFill="1" applyBorder="1" applyAlignment="1" applyProtection="1">
      <alignment horizontal="center" vertical="center"/>
    </xf>
    <xf numFmtId="4" fontId="7" fillId="15" borderId="11" xfId="15" applyNumberFormat="1" applyFont="1" applyFill="1" applyBorder="1" applyAlignment="1" applyProtection="1">
      <alignment vertical="center"/>
    </xf>
    <xf numFmtId="4" fontId="20" fillId="15" borderId="11" xfId="15" applyNumberFormat="1" applyFont="1" applyFill="1" applyBorder="1" applyAlignment="1" applyProtection="1">
      <alignment horizontal="center" vertical="center"/>
    </xf>
    <xf numFmtId="0" fontId="13" fillId="0" borderId="3" xfId="0" quotePrefix="1" applyFont="1" applyBorder="1" applyAlignment="1" applyProtection="1">
      <alignment horizontal="left" vertical="center" wrapText="1"/>
      <protection locked="0"/>
    </xf>
    <xf numFmtId="4" fontId="7" fillId="5" borderId="11" xfId="15" applyNumberFormat="1" applyFont="1" applyFill="1" applyBorder="1" applyAlignment="1" applyProtection="1">
      <alignment vertical="center"/>
    </xf>
    <xf numFmtId="4" fontId="12" fillId="0" borderId="6" xfId="15" applyNumberFormat="1" applyFont="1" applyFill="1" applyBorder="1" applyAlignment="1" applyProtection="1">
      <alignment vertical="center" wrapText="1"/>
    </xf>
    <xf numFmtId="0" fontId="0" fillId="15" borderId="6" xfId="0" applyFill="1" applyBorder="1"/>
    <xf numFmtId="2" fontId="28" fillId="18" borderId="3" xfId="0" applyNumberFormat="1" applyFont="1" applyFill="1" applyBorder="1" applyAlignment="1">
      <alignment vertical="center" wrapText="1"/>
    </xf>
    <xf numFmtId="49" fontId="30" fillId="18" borderId="3" xfId="0" applyNumberFormat="1" applyFont="1" applyFill="1" applyBorder="1" applyAlignment="1">
      <alignment vertical="center" wrapText="1"/>
    </xf>
    <xf numFmtId="2" fontId="30" fillId="18" borderId="3" xfId="0" applyNumberFormat="1" applyFont="1" applyFill="1" applyBorder="1" applyAlignment="1">
      <alignment vertical="center" wrapText="1"/>
    </xf>
    <xf numFmtId="0" fontId="71" fillId="0" borderId="6" xfId="123" applyFont="1" applyFill="1" applyBorder="1" applyAlignment="1">
      <alignment vertical="center" wrapText="1"/>
    </xf>
    <xf numFmtId="0" fontId="71" fillId="0" borderId="45" xfId="123" applyFont="1" applyFill="1" applyBorder="1" applyAlignment="1">
      <alignment vertical="center" wrapText="1"/>
    </xf>
    <xf numFmtId="1" fontId="48" fillId="0" borderId="15" xfId="54" applyNumberFormat="1" applyFont="1" applyBorder="1" applyAlignment="1">
      <alignment horizontal="center" vertical="center" wrapText="1"/>
    </xf>
    <xf numFmtId="1" fontId="48" fillId="13" borderId="15" xfId="54" applyNumberFormat="1" applyFont="1" applyFill="1" applyBorder="1" applyAlignment="1">
      <alignment vertical="center" wrapText="1"/>
    </xf>
    <xf numFmtId="1" fontId="48" fillId="0" borderId="14" xfId="54" applyNumberFormat="1" applyFont="1" applyBorder="1" applyAlignment="1">
      <alignment horizontal="center" vertical="center" wrapText="1"/>
    </xf>
    <xf numFmtId="1" fontId="48" fillId="0" borderId="22" xfId="54" applyNumberFormat="1" applyFont="1" applyBorder="1" applyAlignment="1">
      <alignment horizontal="center" vertical="center" wrapText="1"/>
    </xf>
    <xf numFmtId="1" fontId="48" fillId="11" borderId="25" xfId="54" applyNumberFormat="1" applyFont="1" applyFill="1" applyBorder="1" applyAlignment="1">
      <alignment horizontal="center" vertical="center" wrapText="1"/>
    </xf>
    <xf numFmtId="1" fontId="48" fillId="0" borderId="25" xfId="54" applyNumberFormat="1" applyFont="1" applyBorder="1" applyAlignment="1">
      <alignment horizontal="center" vertical="center" wrapText="1"/>
    </xf>
    <xf numFmtId="1" fontId="58" fillId="0" borderId="23" xfId="54" applyNumberFormat="1" applyFont="1" applyBorder="1" applyAlignment="1">
      <alignment vertical="center" wrapText="1"/>
    </xf>
    <xf numFmtId="0" fontId="72" fillId="0" borderId="23" xfId="0" applyFont="1" applyBorder="1" applyAlignment="1">
      <alignment horizontal="center" vertical="center"/>
    </xf>
    <xf numFmtId="0" fontId="20" fillId="0" borderId="23" xfId="0" applyFont="1" applyBorder="1" applyAlignment="1">
      <alignment horizontal="left" vertical="center"/>
    </xf>
    <xf numFmtId="0" fontId="20" fillId="0" borderId="23" xfId="0" applyFont="1" applyBorder="1" applyAlignment="1">
      <alignment horizontal="center" vertical="center"/>
    </xf>
    <xf numFmtId="166" fontId="9" fillId="0" borderId="23" xfId="0" applyNumberFormat="1" applyFont="1" applyBorder="1" applyAlignment="1">
      <alignment horizontal="center" vertical="center"/>
    </xf>
    <xf numFmtId="166" fontId="9" fillId="0" borderId="51" xfId="0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67" fillId="0" borderId="22" xfId="0" applyFont="1" applyBorder="1" applyAlignment="1">
      <alignment horizontal="right" vertical="center" wrapText="1"/>
    </xf>
    <xf numFmtId="166" fontId="9" fillId="0" borderId="22" xfId="0" applyNumberFormat="1" applyFont="1" applyBorder="1" applyAlignment="1">
      <alignment horizontal="center" vertical="center"/>
    </xf>
    <xf numFmtId="4" fontId="54" fillId="0" borderId="19" xfId="0" applyNumberFormat="1" applyFont="1" applyBorder="1" applyAlignment="1">
      <alignment horizontal="center" vertical="center" wrapText="1"/>
    </xf>
    <xf numFmtId="0" fontId="65" fillId="13" borderId="3" xfId="0" applyFont="1" applyFill="1" applyBorder="1" applyAlignment="1">
      <alignment horizontal="center" vertical="center"/>
    </xf>
    <xf numFmtId="0" fontId="70" fillId="0" borderId="35" xfId="0" applyFont="1" applyBorder="1" applyAlignment="1">
      <alignment vertical="center"/>
    </xf>
    <xf numFmtId="0" fontId="70" fillId="0" borderId="47" xfId="0" applyFont="1" applyBorder="1" applyAlignment="1">
      <alignment vertical="center"/>
    </xf>
    <xf numFmtId="0" fontId="71" fillId="0" borderId="10" xfId="0" applyFont="1" applyBorder="1" applyAlignment="1">
      <alignment horizontal="center" vertical="center"/>
    </xf>
    <xf numFmtId="0" fontId="75" fillId="0" borderId="3" xfId="0" applyFont="1" applyBorder="1" applyAlignment="1">
      <alignment horizontal="left" vertical="center"/>
    </xf>
    <xf numFmtId="0" fontId="62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75" fillId="0" borderId="19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/>
    </xf>
    <xf numFmtId="1" fontId="98" fillId="0" borderId="44" xfId="0" applyNumberFormat="1" applyFont="1" applyBorder="1" applyAlignment="1">
      <alignment horizontal="center" vertical="center"/>
    </xf>
    <xf numFmtId="1" fontId="98" fillId="0" borderId="9" xfId="0" applyNumberFormat="1" applyFont="1" applyBorder="1" applyAlignment="1">
      <alignment horizontal="center" vertical="center"/>
    </xf>
    <xf numFmtId="1" fontId="99" fillId="0" borderId="12" xfId="0" applyNumberFormat="1" applyFont="1" applyBorder="1" applyAlignment="1">
      <alignment horizontal="center" vertical="center"/>
    </xf>
    <xf numFmtId="1" fontId="60" fillId="0" borderId="17" xfId="0" applyNumberFormat="1" applyFont="1" applyBorder="1" applyAlignment="1">
      <alignment horizontal="center" vertical="center"/>
    </xf>
    <xf numFmtId="1" fontId="100" fillId="0" borderId="12" xfId="0" applyNumberFormat="1" applyFont="1" applyBorder="1" applyAlignment="1">
      <alignment horizontal="center" vertical="center"/>
    </xf>
    <xf numFmtId="1" fontId="98" fillId="0" borderId="3" xfId="0" applyNumberFormat="1" applyFont="1" applyBorder="1" applyAlignment="1">
      <alignment horizontal="center" vertical="center"/>
    </xf>
    <xf numFmtId="1" fontId="98" fillId="0" borderId="8" xfId="0" applyNumberFormat="1" applyFont="1" applyBorder="1" applyAlignment="1">
      <alignment horizontal="center" vertical="center"/>
    </xf>
    <xf numFmtId="1" fontId="98" fillId="0" borderId="33" xfId="0" applyNumberFormat="1" applyFont="1" applyBorder="1" applyAlignment="1">
      <alignment horizontal="center" vertical="center"/>
    </xf>
    <xf numFmtId="0" fontId="73" fillId="0" borderId="11" xfId="0" applyFont="1" applyBorder="1" applyAlignment="1">
      <alignment vertical="center"/>
    </xf>
    <xf numFmtId="0" fontId="73" fillId="0" borderId="30" xfId="0" applyFont="1" applyBorder="1" applyAlignment="1">
      <alignment vertical="center"/>
    </xf>
    <xf numFmtId="0" fontId="102" fillId="13" borderId="29" xfId="0" applyFont="1" applyFill="1" applyBorder="1" applyAlignment="1">
      <alignment horizontal="center"/>
    </xf>
    <xf numFmtId="0" fontId="102" fillId="13" borderId="13" xfId="0" applyFont="1" applyFill="1" applyBorder="1" applyAlignment="1">
      <alignment horizontal="center"/>
    </xf>
    <xf numFmtId="0" fontId="20" fillId="13" borderId="3" xfId="0" applyFont="1" applyFill="1" applyBorder="1" applyAlignment="1">
      <alignment vertical="center"/>
    </xf>
    <xf numFmtId="0" fontId="20" fillId="13" borderId="3" xfId="0" applyFont="1" applyFill="1" applyBorder="1" applyAlignment="1">
      <alignment horizontal="center" vertical="center"/>
    </xf>
    <xf numFmtId="0" fontId="20" fillId="13" borderId="19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58" fillId="0" borderId="64" xfId="0" applyFont="1" applyBorder="1" applyAlignment="1">
      <alignment horizontal="center" vertical="center" wrapText="1"/>
    </xf>
    <xf numFmtId="165" fontId="58" fillId="0" borderId="27" xfId="0" applyNumberFormat="1" applyFont="1" applyBorder="1" applyAlignment="1">
      <alignment horizontal="center" vertical="center" wrapText="1"/>
    </xf>
    <xf numFmtId="0" fontId="20" fillId="13" borderId="29" xfId="0" applyFont="1" applyFill="1" applyBorder="1" applyAlignment="1">
      <alignment horizontal="center" vertical="center"/>
    </xf>
    <xf numFmtId="4" fontId="9" fillId="13" borderId="3" xfId="0" applyNumberFormat="1" applyFont="1" applyFill="1" applyBorder="1" applyAlignment="1">
      <alignment horizontal="center" vertical="center"/>
    </xf>
    <xf numFmtId="4" fontId="20" fillId="13" borderId="19" xfId="0" applyNumberFormat="1" applyFont="1" applyFill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4" fontId="9" fillId="0" borderId="51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0" fontId="20" fillId="13" borderId="13" xfId="0" applyFont="1" applyFill="1" applyBorder="1" applyAlignment="1">
      <alignment horizontal="center" vertical="center"/>
    </xf>
    <xf numFmtId="0" fontId="65" fillId="13" borderId="11" xfId="0" applyFont="1" applyFill="1" applyBorder="1" applyAlignment="1">
      <alignment horizontal="center" vertical="center"/>
    </xf>
    <xf numFmtId="4" fontId="9" fillId="13" borderId="25" xfId="0" applyNumberFormat="1" applyFont="1" applyFill="1" applyBorder="1" applyAlignment="1">
      <alignment horizontal="center" vertical="center"/>
    </xf>
    <xf numFmtId="4" fontId="9" fillId="0" borderId="27" xfId="0" applyNumberFormat="1" applyFont="1" applyBorder="1" applyAlignment="1">
      <alignment horizontal="center" vertical="center"/>
    </xf>
    <xf numFmtId="0" fontId="103" fillId="0" borderId="22" xfId="0" applyFont="1" applyBorder="1" applyAlignment="1">
      <alignment horizontal="center" vertical="center" wrapText="1"/>
    </xf>
    <xf numFmtId="0" fontId="103" fillId="0" borderId="15" xfId="0" applyFont="1" applyBorder="1" applyAlignment="1">
      <alignment horizontal="center" vertical="center" wrapText="1"/>
    </xf>
    <xf numFmtId="0" fontId="72" fillId="0" borderId="29" xfId="0" applyFont="1" applyBorder="1" applyAlignment="1">
      <alignment horizontal="center" vertical="center"/>
    </xf>
    <xf numFmtId="0" fontId="72" fillId="0" borderId="13" xfId="0" applyFont="1" applyBorder="1" applyAlignment="1">
      <alignment horizontal="center" vertical="center"/>
    </xf>
    <xf numFmtId="0" fontId="72" fillId="0" borderId="3" xfId="0" applyFont="1" applyBorder="1" applyAlignment="1">
      <alignment horizontal="center" vertical="center"/>
    </xf>
    <xf numFmtId="0" fontId="66" fillId="0" borderId="11" xfId="0" applyFont="1" applyBorder="1" applyAlignment="1">
      <alignment horizontal="left" vertical="center" wrapText="1"/>
    </xf>
    <xf numFmtId="4" fontId="20" fillId="0" borderId="19" xfId="0" applyNumberFormat="1" applyFont="1" applyBorder="1" applyAlignment="1">
      <alignment horizontal="center" vertical="center"/>
    </xf>
    <xf numFmtId="0" fontId="72" fillId="0" borderId="31" xfId="0" applyFont="1" applyBorder="1" applyAlignment="1">
      <alignment horizontal="center" vertical="center"/>
    </xf>
    <xf numFmtId="0" fontId="72" fillId="0" borderId="62" xfId="0" applyFont="1" applyBorder="1" applyAlignment="1">
      <alignment horizontal="center" vertical="center"/>
    </xf>
    <xf numFmtId="0" fontId="20" fillId="0" borderId="23" xfId="0" applyFont="1" applyBorder="1" applyAlignment="1">
      <alignment vertical="center" wrapText="1"/>
    </xf>
    <xf numFmtId="0" fontId="72" fillId="0" borderId="2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166" fontId="75" fillId="0" borderId="14" xfId="0" applyNumberFormat="1" applyFont="1" applyBorder="1" applyAlignment="1">
      <alignment horizontal="center" vertical="center"/>
    </xf>
    <xf numFmtId="0" fontId="72" fillId="0" borderId="42" xfId="0" applyFont="1" applyBorder="1" applyAlignment="1">
      <alignment horizontal="center" vertical="center"/>
    </xf>
    <xf numFmtId="1" fontId="48" fillId="0" borderId="25" xfId="0" applyNumberFormat="1" applyFont="1" applyBorder="1" applyAlignment="1">
      <alignment horizontal="center" vertical="center" wrapText="1"/>
    </xf>
    <xf numFmtId="0" fontId="72" fillId="0" borderId="25" xfId="0" applyFont="1" applyBorder="1" applyAlignment="1">
      <alignment horizontal="center" vertical="center"/>
    </xf>
    <xf numFmtId="0" fontId="67" fillId="0" borderId="25" xfId="0" applyFont="1" applyBorder="1" applyAlignment="1">
      <alignment horizontal="right" vertical="center" wrapText="1"/>
    </xf>
    <xf numFmtId="0" fontId="20" fillId="0" borderId="25" xfId="0" applyFont="1" applyBorder="1" applyAlignment="1">
      <alignment horizontal="center" vertical="center"/>
    </xf>
    <xf numFmtId="166" fontId="75" fillId="0" borderId="25" xfId="0" applyNumberFormat="1" applyFont="1" applyBorder="1" applyAlignment="1">
      <alignment horizontal="center" vertical="center"/>
    </xf>
    <xf numFmtId="0" fontId="20" fillId="0" borderId="24" xfId="0" applyFont="1" applyBorder="1" applyAlignment="1">
      <alignment vertical="center" wrapText="1"/>
    </xf>
    <xf numFmtId="4" fontId="9" fillId="0" borderId="50" xfId="0" applyNumberFormat="1" applyFont="1" applyBorder="1" applyAlignment="1">
      <alignment horizontal="center" vertical="center"/>
    </xf>
    <xf numFmtId="0" fontId="72" fillId="0" borderId="41" xfId="0" applyFont="1" applyBorder="1" applyAlignment="1">
      <alignment horizontal="center" vertical="center"/>
    </xf>
    <xf numFmtId="0" fontId="72" fillId="0" borderId="26" xfId="0" applyFont="1" applyBorder="1" applyAlignment="1">
      <alignment horizontal="center" vertical="center"/>
    </xf>
    <xf numFmtId="0" fontId="67" fillId="0" borderId="26" xfId="0" applyFont="1" applyBorder="1" applyAlignment="1">
      <alignment horizontal="right" vertical="center" wrapText="1"/>
    </xf>
    <xf numFmtId="166" fontId="75" fillId="0" borderId="26" xfId="0" applyNumberFormat="1" applyFont="1" applyBorder="1" applyAlignment="1">
      <alignment horizontal="center" vertical="center"/>
    </xf>
    <xf numFmtId="0" fontId="66" fillId="0" borderId="3" xfId="0" applyFont="1" applyBorder="1" applyAlignment="1">
      <alignment horizontal="left" vertical="center" wrapText="1"/>
    </xf>
    <xf numFmtId="4" fontId="9" fillId="0" borderId="25" xfId="0" applyNumberFormat="1" applyFont="1" applyBorder="1" applyAlignment="1">
      <alignment horizontal="center" vertical="center"/>
    </xf>
    <xf numFmtId="0" fontId="58" fillId="0" borderId="6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166" fontId="9" fillId="0" borderId="26" xfId="0" applyNumberFormat="1" applyFont="1" applyBorder="1" applyAlignment="1">
      <alignment horizontal="center" vertical="center"/>
    </xf>
    <xf numFmtId="0" fontId="72" fillId="0" borderId="32" xfId="0" applyFont="1" applyBorder="1" applyAlignment="1">
      <alignment horizontal="center" vertical="center"/>
    </xf>
    <xf numFmtId="0" fontId="72" fillId="0" borderId="65" xfId="0" applyFont="1" applyBorder="1" applyAlignment="1">
      <alignment horizontal="center" vertical="center"/>
    </xf>
    <xf numFmtId="4" fontId="9" fillId="13" borderId="15" xfId="0" applyNumberFormat="1" applyFont="1" applyFill="1" applyBorder="1" applyAlignment="1">
      <alignment horizontal="center" vertical="center"/>
    </xf>
    <xf numFmtId="0" fontId="104" fillId="0" borderId="64" xfId="0" applyFont="1" applyBorder="1" applyAlignment="1">
      <alignment horizontal="center" vertical="center" wrapText="1"/>
    </xf>
    <xf numFmtId="0" fontId="20" fillId="0" borderId="22" xfId="0" applyFont="1" applyBorder="1" applyAlignment="1">
      <alignment vertical="center"/>
    </xf>
    <xf numFmtId="0" fontId="72" fillId="0" borderId="22" xfId="0" applyFont="1" applyBorder="1" applyAlignment="1">
      <alignment vertical="center"/>
    </xf>
    <xf numFmtId="0" fontId="72" fillId="0" borderId="27" xfId="0" applyFont="1" applyBorder="1" applyAlignment="1">
      <alignment vertical="center"/>
    </xf>
    <xf numFmtId="0" fontId="67" fillId="0" borderId="27" xfId="0" applyFont="1" applyBorder="1" applyAlignment="1">
      <alignment horizontal="right" vertical="center" wrapText="1"/>
    </xf>
    <xf numFmtId="166" fontId="9" fillId="0" borderId="27" xfId="0" applyNumberFormat="1" applyFont="1" applyBorder="1" applyAlignment="1">
      <alignment horizontal="center" vertical="center"/>
    </xf>
    <xf numFmtId="0" fontId="72" fillId="0" borderId="44" xfId="0" applyFont="1" applyBorder="1" applyAlignment="1">
      <alignment horizontal="center" vertical="center"/>
    </xf>
    <xf numFmtId="0" fontId="72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0" fontId="105" fillId="20" borderId="25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72" fillId="0" borderId="16" xfId="0" applyFont="1" applyBorder="1" applyAlignment="1">
      <alignment horizontal="center" vertical="center"/>
    </xf>
    <xf numFmtId="0" fontId="72" fillId="0" borderId="49" xfId="0" applyFont="1" applyBorder="1" applyAlignment="1">
      <alignment horizontal="center" vertical="center"/>
    </xf>
    <xf numFmtId="0" fontId="72" fillId="0" borderId="27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166" fontId="9" fillId="0" borderId="14" xfId="0" applyNumberFormat="1" applyFont="1" applyBorder="1" applyAlignment="1">
      <alignment horizontal="center" vertical="center"/>
    </xf>
    <xf numFmtId="0" fontId="48" fillId="0" borderId="64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/>
    </xf>
    <xf numFmtId="0" fontId="48" fillId="0" borderId="63" xfId="0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72" fillId="0" borderId="14" xfId="0" applyFont="1" applyBorder="1" applyAlignment="1">
      <alignment horizontal="center" vertical="center"/>
    </xf>
    <xf numFmtId="0" fontId="67" fillId="20" borderId="22" xfId="0" applyFont="1" applyFill="1" applyBorder="1" applyAlignment="1">
      <alignment horizontal="right" vertical="center" wrapText="1"/>
    </xf>
    <xf numFmtId="0" fontId="20" fillId="0" borderId="7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" vertical="center"/>
    </xf>
    <xf numFmtId="1" fontId="98" fillId="0" borderId="17" xfId="0" applyNumberFormat="1" applyFont="1" applyBorder="1" applyAlignment="1">
      <alignment horizontal="center" vertical="center"/>
    </xf>
    <xf numFmtId="0" fontId="20" fillId="13" borderId="29" xfId="0" applyFont="1" applyFill="1" applyBorder="1" applyAlignment="1">
      <alignment horizontal="center"/>
    </xf>
    <xf numFmtId="0" fontId="20" fillId="13" borderId="13" xfId="0" applyFont="1" applyFill="1" applyBorder="1" applyAlignment="1">
      <alignment horizontal="center"/>
    </xf>
    <xf numFmtId="1" fontId="48" fillId="0" borderId="15" xfId="0" applyNumberFormat="1" applyFont="1" applyBorder="1" applyAlignment="1">
      <alignment horizontal="center" vertical="center" wrapText="1"/>
    </xf>
    <xf numFmtId="0" fontId="58" fillId="0" borderId="16" xfId="0" applyFont="1" applyBorder="1" applyAlignment="1">
      <alignment horizontal="center" vertical="center"/>
    </xf>
    <xf numFmtId="0" fontId="67" fillId="0" borderId="14" xfId="0" quotePrefix="1" applyFont="1" applyBorder="1" applyAlignment="1">
      <alignment horizontal="right" vertical="center" wrapText="1"/>
    </xf>
    <xf numFmtId="0" fontId="20" fillId="0" borderId="27" xfId="0" applyFont="1" applyBorder="1" applyAlignment="1">
      <alignment horizontal="center" vertical="center"/>
    </xf>
    <xf numFmtId="0" fontId="72" fillId="0" borderId="64" xfId="0" applyFont="1" applyBorder="1" applyAlignment="1">
      <alignment horizontal="center" vertical="center"/>
    </xf>
    <xf numFmtId="166" fontId="75" fillId="0" borderId="22" xfId="0" applyNumberFormat="1" applyFont="1" applyBorder="1" applyAlignment="1">
      <alignment horizontal="center" vertical="center"/>
    </xf>
    <xf numFmtId="4" fontId="54" fillId="0" borderId="19" xfId="0" applyNumberFormat="1" applyFont="1" applyBorder="1" applyAlignment="1">
      <alignment vertical="center" wrapText="1"/>
    </xf>
    <xf numFmtId="0" fontId="64" fillId="0" borderId="2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" fontId="9" fillId="0" borderId="15" xfId="0" quotePrefix="1" applyNumberFormat="1" applyFont="1" applyBorder="1" applyAlignment="1">
      <alignment horizontal="center" vertical="center"/>
    </xf>
    <xf numFmtId="0" fontId="20" fillId="0" borderId="12" xfId="0" applyFont="1" applyBorder="1" applyAlignment="1">
      <alignment vertical="center" wrapText="1"/>
    </xf>
    <xf numFmtId="4" fontId="75" fillId="0" borderId="61" xfId="0" applyNumberFormat="1" applyFont="1" applyBorder="1" applyAlignment="1">
      <alignment horizontal="center" vertical="center"/>
    </xf>
    <xf numFmtId="0" fontId="58" fillId="0" borderId="63" xfId="0" applyFont="1" applyBorder="1" applyAlignment="1">
      <alignment horizontal="center" vertical="center" wrapText="1"/>
    </xf>
    <xf numFmtId="0" fontId="72" fillId="0" borderId="40" xfId="0" applyFont="1" applyBorder="1" applyAlignment="1">
      <alignment horizontal="center" vertical="center"/>
    </xf>
    <xf numFmtId="0" fontId="72" fillId="0" borderId="63" xfId="0" applyFont="1" applyBorder="1" applyAlignment="1">
      <alignment horizontal="center" vertical="center"/>
    </xf>
    <xf numFmtId="0" fontId="20" fillId="13" borderId="43" xfId="0" applyFont="1" applyFill="1" applyBorder="1" applyAlignment="1">
      <alignment horizontal="center" vertical="center"/>
    </xf>
    <xf numFmtId="0" fontId="20" fillId="13" borderId="7" xfId="0" applyFont="1" applyFill="1" applyBorder="1" applyAlignment="1">
      <alignment horizontal="center" vertical="center"/>
    </xf>
    <xf numFmtId="0" fontId="20" fillId="13" borderId="15" xfId="0" applyFont="1" applyFill="1" applyBorder="1" applyAlignment="1">
      <alignment horizontal="center" vertical="center"/>
    </xf>
    <xf numFmtId="0" fontId="65" fillId="13" borderId="6" xfId="0" applyFont="1" applyFill="1" applyBorder="1" applyAlignment="1">
      <alignment horizontal="center" vertical="center"/>
    </xf>
    <xf numFmtId="4" fontId="20" fillId="13" borderId="46" xfId="0" applyNumberFormat="1" applyFont="1" applyFill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4" fontId="9" fillId="0" borderId="60" xfId="0" applyNumberFormat="1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67" fillId="0" borderId="28" xfId="0" applyFont="1" applyBorder="1" applyAlignment="1">
      <alignment horizontal="right" vertical="center" wrapText="1"/>
    </xf>
    <xf numFmtId="166" fontId="9" fillId="0" borderId="12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horizontal="center" vertical="center"/>
    </xf>
    <xf numFmtId="0" fontId="72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0" fontId="71" fillId="0" borderId="11" xfId="123" applyFont="1" applyFill="1" applyBorder="1" applyAlignment="1">
      <alignment vertical="center" wrapText="1"/>
    </xf>
    <xf numFmtId="0" fontId="71" fillId="0" borderId="30" xfId="123" applyFont="1" applyFill="1" applyBorder="1" applyAlignment="1">
      <alignment vertical="center" wrapText="1"/>
    </xf>
    <xf numFmtId="1" fontId="98" fillId="0" borderId="12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 wrapText="1"/>
    </xf>
    <xf numFmtId="4" fontId="9" fillId="13" borderId="3" xfId="0" applyNumberFormat="1" applyFont="1" applyFill="1" applyBorder="1" applyAlignment="1">
      <alignment horizontal="right" vertical="center"/>
    </xf>
    <xf numFmtId="4" fontId="20" fillId="13" borderId="19" xfId="0" applyNumberFormat="1" applyFont="1" applyFill="1" applyBorder="1" applyAlignment="1">
      <alignment horizontal="right" vertical="center"/>
    </xf>
    <xf numFmtId="4" fontId="9" fillId="0" borderId="23" xfId="0" applyNumberFormat="1" applyFont="1" applyBorder="1" applyAlignment="1">
      <alignment horizontal="right" vertical="center"/>
    </xf>
    <xf numFmtId="4" fontId="9" fillId="0" borderId="51" xfId="0" applyNumberFormat="1" applyFont="1" applyBorder="1" applyAlignment="1">
      <alignment horizontal="right" vertical="center"/>
    </xf>
    <xf numFmtId="1" fontId="58" fillId="0" borderId="25" xfId="54" applyNumberFormat="1" applyFont="1" applyBorder="1" applyAlignment="1">
      <alignment vertical="center" wrapText="1"/>
    </xf>
    <xf numFmtId="0" fontId="58" fillId="0" borderId="62" xfId="0" applyFont="1" applyBorder="1" applyAlignment="1">
      <alignment horizontal="center" vertical="center"/>
    </xf>
    <xf numFmtId="4" fontId="9" fillId="0" borderId="27" xfId="0" applyNumberFormat="1" applyFont="1" applyBorder="1" applyAlignment="1">
      <alignment horizontal="right" vertical="center"/>
    </xf>
    <xf numFmtId="4" fontId="9" fillId="13" borderId="25" xfId="0" applyNumberFormat="1" applyFont="1" applyFill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4" fontId="20" fillId="0" borderId="19" xfId="0" applyNumberFormat="1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4" fontId="9" fillId="0" borderId="50" xfId="0" applyNumberFormat="1" applyFont="1" applyBorder="1" applyAlignment="1">
      <alignment horizontal="right" vertical="center"/>
    </xf>
    <xf numFmtId="4" fontId="9" fillId="0" borderId="25" xfId="0" applyNumberFormat="1" applyFont="1" applyBorder="1" applyAlignment="1">
      <alignment horizontal="right" vertical="center"/>
    </xf>
    <xf numFmtId="4" fontId="9" fillId="13" borderId="15" xfId="0" applyNumberFormat="1" applyFont="1" applyFill="1" applyBorder="1" applyAlignment="1">
      <alignment horizontal="right" vertical="center"/>
    </xf>
    <xf numFmtId="0" fontId="72" fillId="0" borderId="67" xfId="0" applyFont="1" applyBorder="1" applyAlignment="1">
      <alignment horizontal="center" vertical="center"/>
    </xf>
    <xf numFmtId="4" fontId="20" fillId="0" borderId="14" xfId="0" applyNumberFormat="1" applyFont="1" applyBorder="1" applyAlignment="1">
      <alignment horizontal="right" vertical="center"/>
    </xf>
    <xf numFmtId="4" fontId="9" fillId="0" borderId="14" xfId="0" applyNumberFormat="1" applyFont="1" applyBorder="1" applyAlignment="1">
      <alignment horizontal="right" vertical="center"/>
    </xf>
    <xf numFmtId="0" fontId="48" fillId="0" borderId="22" xfId="0" applyFont="1" applyBorder="1" applyAlignment="1">
      <alignment horizontal="center" vertical="center" wrapText="1"/>
    </xf>
    <xf numFmtId="0" fontId="48" fillId="0" borderId="67" xfId="0" applyFont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67" fillId="0" borderId="14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vertical="center" wrapText="1"/>
    </xf>
    <xf numFmtId="4" fontId="20" fillId="0" borderId="14" xfId="0" applyNumberFormat="1" applyFont="1" applyBorder="1" applyAlignment="1">
      <alignment horizontal="center" vertical="center"/>
    </xf>
    <xf numFmtId="4" fontId="53" fillId="44" borderId="68" xfId="0" applyNumberFormat="1" applyFont="1" applyFill="1" applyBorder="1" applyAlignment="1">
      <alignment horizontal="center" vertical="center" wrapText="1"/>
    </xf>
    <xf numFmtId="0" fontId="104" fillId="0" borderId="63" xfId="0" applyFont="1" applyBorder="1" applyAlignment="1">
      <alignment horizontal="center" vertical="center" wrapText="1"/>
    </xf>
    <xf numFmtId="0" fontId="20" fillId="0" borderId="25" xfId="0" applyFont="1" applyBorder="1" applyAlignment="1">
      <alignment vertical="center"/>
    </xf>
    <xf numFmtId="4" fontId="9" fillId="13" borderId="25" xfId="0" applyNumberFormat="1" applyFont="1" applyFill="1" applyBorder="1" applyAlignment="1">
      <alignment vertical="center"/>
    </xf>
    <xf numFmtId="4" fontId="20" fillId="13" borderId="19" xfId="0" applyNumberFormat="1" applyFont="1" applyFill="1" applyBorder="1" applyAlignment="1">
      <alignment vertical="center"/>
    </xf>
    <xf numFmtId="4" fontId="9" fillId="13" borderId="15" xfId="0" applyNumberFormat="1" applyFont="1" applyFill="1" applyBorder="1" applyAlignment="1">
      <alignment vertical="center"/>
    </xf>
    <xf numFmtId="4" fontId="9" fillId="13" borderId="3" xfId="0" applyNumberFormat="1" applyFont="1" applyFill="1" applyBorder="1" applyAlignment="1">
      <alignment vertical="center"/>
    </xf>
    <xf numFmtId="4" fontId="3" fillId="0" borderId="19" xfId="0" applyNumberFormat="1" applyFont="1" applyBorder="1" applyAlignment="1">
      <alignment horizontal="center" vertical="center" wrapText="1"/>
    </xf>
    <xf numFmtId="4" fontId="53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4" fontId="47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47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4" fontId="47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vertical="center"/>
    </xf>
    <xf numFmtId="4" fontId="53" fillId="0" borderId="0" xfId="0" applyNumberFormat="1" applyFont="1" applyAlignment="1">
      <alignment vertical="center" wrapText="1"/>
    </xf>
    <xf numFmtId="4" fontId="20" fillId="0" borderId="3" xfId="46" applyNumberFormat="1" applyFont="1" applyBorder="1" applyAlignment="1">
      <alignment horizontal="center" vertical="center"/>
    </xf>
    <xf numFmtId="4" fontId="9" fillId="0" borderId="11" xfId="15" applyNumberFormat="1" applyFont="1" applyFill="1" applyBorder="1" applyAlignment="1" applyProtection="1">
      <alignment horizontal="center" vertical="center" wrapText="1"/>
    </xf>
    <xf numFmtId="4" fontId="7" fillId="5" borderId="11" xfId="15" applyNumberFormat="1" applyFont="1" applyFill="1" applyBorder="1" applyAlignment="1" applyProtection="1">
      <alignment horizontal="center" vertical="center"/>
    </xf>
    <xf numFmtId="4" fontId="9" fillId="0" borderId="3" xfId="51" applyNumberFormat="1" applyFont="1" applyBorder="1" applyAlignment="1">
      <alignment horizontal="center" vertical="center"/>
    </xf>
    <xf numFmtId="4" fontId="47" fillId="0" borderId="20" xfId="0" applyNumberFormat="1" applyFont="1" applyBorder="1" applyAlignment="1">
      <alignment horizontal="center" vertical="center" wrapText="1"/>
    </xf>
    <xf numFmtId="4" fontId="20" fillId="0" borderId="3" xfId="51" applyNumberFormat="1" applyFont="1" applyBorder="1" applyAlignment="1">
      <alignment horizontal="center" vertical="center"/>
    </xf>
    <xf numFmtId="4" fontId="20" fillId="0" borderId="3" xfId="46" applyNumberFormat="1" applyFont="1" applyBorder="1" applyAlignment="1">
      <alignment horizontal="center" vertical="center" wrapText="1"/>
    </xf>
    <xf numFmtId="165" fontId="13" fillId="0" borderId="16" xfId="46" applyNumberFormat="1" applyFont="1" applyBorder="1" applyAlignment="1">
      <alignment horizontal="center" vertical="center"/>
    </xf>
    <xf numFmtId="49" fontId="27" fillId="18" borderId="3" xfId="0" applyNumberFormat="1" applyFont="1" applyFill="1" applyBorder="1" applyAlignment="1">
      <alignment horizontal="left" vertical="center" wrapText="1"/>
    </xf>
    <xf numFmtId="4" fontId="20" fillId="0" borderId="3" xfId="49" applyNumberFormat="1" applyFont="1" applyBorder="1" applyAlignment="1">
      <alignment horizontal="center" vertical="center"/>
    </xf>
    <xf numFmtId="0" fontId="13" fillId="0" borderId="3" xfId="46" applyFont="1" applyBorder="1" applyAlignment="1">
      <alignment horizontal="left" vertical="center" wrapText="1"/>
    </xf>
    <xf numFmtId="4" fontId="20" fillId="0" borderId="3" xfId="0" applyNumberFormat="1" applyFont="1" applyBorder="1" applyAlignment="1">
      <alignment horizontal="center" vertical="center"/>
    </xf>
    <xf numFmtId="0" fontId="13" fillId="0" borderId="15" xfId="46" quotePrefix="1" applyFont="1" applyBorder="1" applyAlignment="1">
      <alignment horizontal="left" vertical="center" wrapText="1"/>
    </xf>
    <xf numFmtId="0" fontId="13" fillId="0" borderId="15" xfId="0" quotePrefix="1" applyFont="1" applyBorder="1" applyAlignment="1">
      <alignment horizontal="left" vertical="center" wrapText="1"/>
    </xf>
    <xf numFmtId="0" fontId="27" fillId="0" borderId="0" xfId="46" applyFont="1" applyAlignment="1">
      <alignment horizontal="center" vertical="center" wrapText="1"/>
    </xf>
    <xf numFmtId="0" fontId="27" fillId="0" borderId="3" xfId="46" quotePrefix="1" applyFont="1" applyBorder="1" applyAlignment="1">
      <alignment vertical="center" wrapText="1"/>
    </xf>
    <xf numFmtId="0" fontId="27" fillId="0" borderId="15" xfId="46" applyFont="1" applyBorder="1" applyAlignment="1">
      <alignment horizontal="center" vertical="center"/>
    </xf>
    <xf numFmtId="4" fontId="27" fillId="0" borderId="15" xfId="46" applyNumberFormat="1" applyFont="1" applyBorder="1" applyAlignment="1">
      <alignment horizontal="center" vertical="center"/>
    </xf>
    <xf numFmtId="4" fontId="51" fillId="0" borderId="3" xfId="51" applyNumberFormat="1" applyFont="1" applyBorder="1" applyAlignment="1">
      <alignment horizontal="center" vertical="center"/>
    </xf>
    <xf numFmtId="0" fontId="27" fillId="0" borderId="15" xfId="46" applyFont="1" applyBorder="1" applyAlignment="1">
      <alignment horizontal="center" vertical="center" wrapText="1"/>
    </xf>
    <xf numFmtId="0" fontId="27" fillId="0" borderId="6" xfId="46" applyFont="1" applyBorder="1" applyAlignment="1">
      <alignment horizontal="center" vertical="center" wrapText="1"/>
    </xf>
    <xf numFmtId="0" fontId="27" fillId="0" borderId="15" xfId="46" quotePrefix="1" applyFont="1" applyBorder="1" applyAlignment="1">
      <alignment vertical="center" wrapText="1"/>
    </xf>
    <xf numFmtId="0" fontId="27" fillId="0" borderId="3" xfId="46" applyFont="1" applyBorder="1" applyAlignment="1">
      <alignment horizontal="center" vertical="center"/>
    </xf>
    <xf numFmtId="4" fontId="27" fillId="0" borderId="3" xfId="15" applyNumberFormat="1" applyFont="1" applyFill="1" applyBorder="1" applyAlignment="1" applyProtection="1">
      <alignment vertical="center"/>
    </xf>
    <xf numFmtId="4" fontId="7" fillId="15" borderId="11" xfId="15" applyNumberFormat="1" applyFont="1" applyFill="1" applyBorder="1" applyAlignment="1" applyProtection="1">
      <alignment horizontal="center" vertical="center"/>
    </xf>
    <xf numFmtId="0" fontId="29" fillId="0" borderId="7" xfId="0" applyFont="1" applyBorder="1" applyAlignment="1">
      <alignment vertical="center"/>
    </xf>
    <xf numFmtId="4" fontId="7" fillId="0" borderId="13" xfId="15" applyNumberFormat="1" applyFont="1" applyFill="1" applyBorder="1" applyAlignment="1" applyProtection="1">
      <alignment horizontal="center" vertical="center"/>
    </xf>
    <xf numFmtId="0" fontId="13" fillId="0" borderId="14" xfId="46" applyFont="1" applyBorder="1" applyAlignment="1">
      <alignment horizontal="center" vertical="top" wrapText="1"/>
    </xf>
    <xf numFmtId="0" fontId="0" fillId="0" borderId="6" xfId="0" applyBorder="1"/>
    <xf numFmtId="0" fontId="27" fillId="0" borderId="3" xfId="0" applyFont="1" applyBorder="1" applyAlignment="1">
      <alignment horizontal="left" vertical="center" wrapText="1"/>
    </xf>
    <xf numFmtId="4" fontId="9" fillId="0" borderId="12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4" fontId="20" fillId="15" borderId="13" xfId="51" applyNumberFormat="1" applyFont="1" applyFill="1" applyBorder="1" applyAlignment="1">
      <alignment horizontal="center" vertical="center"/>
    </xf>
    <xf numFmtId="4" fontId="9" fillId="15" borderId="13" xfId="15" applyNumberFormat="1" applyFont="1" applyFill="1" applyBorder="1" applyAlignment="1" applyProtection="1">
      <alignment horizontal="center" vertical="center" wrapText="1"/>
    </xf>
    <xf numFmtId="0" fontId="12" fillId="15" borderId="11" xfId="15" applyNumberFormat="1" applyFont="1" applyFill="1" applyBorder="1" applyAlignment="1" applyProtection="1">
      <alignment vertical="center" wrapText="1"/>
    </xf>
    <xf numFmtId="0" fontId="12" fillId="15" borderId="10" xfId="0" applyFont="1" applyFill="1" applyBorder="1" applyAlignment="1">
      <alignment vertical="center" wrapText="1"/>
    </xf>
    <xf numFmtId="4" fontId="29" fillId="0" borderId="3" xfId="0" applyNumberFormat="1" applyFont="1" applyBorder="1" applyAlignment="1">
      <alignment vertical="center" wrapText="1"/>
    </xf>
    <xf numFmtId="0" fontId="0" fillId="15" borderId="13" xfId="0" applyFill="1" applyBorder="1" applyAlignment="1">
      <alignment vertical="center"/>
    </xf>
    <xf numFmtId="0" fontId="9" fillId="15" borderId="11" xfId="15" applyNumberFormat="1" applyFont="1" applyFill="1" applyBorder="1" applyAlignment="1" applyProtection="1">
      <alignment horizontal="center" vertical="center"/>
    </xf>
    <xf numFmtId="4" fontId="0" fillId="0" borderId="30" xfId="0" applyNumberFormat="1" applyBorder="1" applyAlignment="1">
      <alignment vertical="center" wrapText="1"/>
    </xf>
    <xf numFmtId="0" fontId="13" fillId="0" borderId="3" xfId="52" applyFont="1" applyBorder="1" applyAlignment="1">
      <alignment vertical="center" wrapText="1"/>
    </xf>
    <xf numFmtId="0" fontId="13" fillId="0" borderId="12" xfId="46" applyFont="1" applyBorder="1" applyAlignment="1">
      <alignment horizontal="center" vertical="top" wrapText="1"/>
    </xf>
    <xf numFmtId="0" fontId="0" fillId="15" borderId="11" xfId="0" applyFill="1" applyBorder="1" applyAlignment="1">
      <alignment vertical="center"/>
    </xf>
    <xf numFmtId="4" fontId="9" fillId="0" borderId="12" xfId="51" applyNumberFormat="1" applyFont="1" applyBorder="1" applyAlignment="1">
      <alignment horizontal="center" vertical="center"/>
    </xf>
    <xf numFmtId="0" fontId="107" fillId="0" borderId="3" xfId="0" applyFont="1" applyBorder="1" applyAlignment="1">
      <alignment vertical="center" wrapText="1"/>
    </xf>
    <xf numFmtId="0" fontId="13" fillId="0" borderId="15" xfId="0" quotePrefix="1" applyFont="1" applyBorder="1" applyAlignment="1">
      <alignment vertical="center" wrapText="1"/>
    </xf>
    <xf numFmtId="49" fontId="30" fillId="7" borderId="3" xfId="0" applyNumberFormat="1" applyFont="1" applyFill="1" applyBorder="1" applyAlignment="1">
      <alignment vertical="center" wrapText="1"/>
    </xf>
    <xf numFmtId="2" fontId="49" fillId="45" borderId="3" xfId="0" applyNumberFormat="1" applyFont="1" applyFill="1" applyBorder="1" applyAlignment="1">
      <alignment vertical="center" wrapText="1"/>
    </xf>
    <xf numFmtId="49" fontId="106" fillId="45" borderId="15" xfId="0" applyNumberFormat="1" applyFont="1" applyFill="1" applyBorder="1" applyAlignment="1">
      <alignment vertical="center" wrapText="1"/>
    </xf>
    <xf numFmtId="4" fontId="12" fillId="0" borderId="69" xfId="15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2" fontId="27" fillId="0" borderId="3" xfId="0" applyNumberFormat="1" applyFont="1" applyBorder="1" applyAlignment="1">
      <alignment horizontal="right" vertical="center" wrapText="1"/>
    </xf>
    <xf numFmtId="2" fontId="27" fillId="0" borderId="3" xfId="0" applyNumberFormat="1" applyFont="1" applyBorder="1" applyAlignment="1">
      <alignment horizontal="right" vertical="center"/>
    </xf>
    <xf numFmtId="0" fontId="13" fillId="0" borderId="29" xfId="0" applyFont="1" applyBorder="1" applyAlignment="1">
      <alignment horizontal="center" vertical="center"/>
    </xf>
    <xf numFmtId="4" fontId="27" fillId="0" borderId="3" xfId="51" applyNumberFormat="1" applyFont="1" applyBorder="1" applyAlignment="1">
      <alignment horizontal="center" vertical="center"/>
    </xf>
    <xf numFmtId="0" fontId="27" fillId="0" borderId="3" xfId="0" applyFont="1" applyBorder="1" applyAlignment="1">
      <alignment horizontal="right" vertical="center" wrapText="1"/>
    </xf>
    <xf numFmtId="4" fontId="0" fillId="0" borderId="19" xfId="0" applyNumberFormat="1" applyBorder="1" applyAlignment="1">
      <alignment vertical="center" wrapText="1"/>
    </xf>
    <xf numFmtId="0" fontId="29" fillId="0" borderId="3" xfId="0" applyFont="1" applyBorder="1" applyAlignment="1">
      <alignment horizontal="center" vertical="center" wrapText="1"/>
    </xf>
    <xf numFmtId="3" fontId="12" fillId="0" borderId="13" xfId="15" applyNumberFormat="1" applyFont="1" applyFill="1" applyBorder="1" applyAlignment="1" applyProtection="1">
      <alignment horizontal="right" vertical="center"/>
    </xf>
    <xf numFmtId="0" fontId="27" fillId="0" borderId="3" xfId="0" applyFont="1" applyBorder="1" applyAlignment="1">
      <alignment horizontal="center" vertical="center" wrapText="1"/>
    </xf>
    <xf numFmtId="4" fontId="12" fillId="0" borderId="13" xfId="46" applyNumberFormat="1" applyFont="1" applyBorder="1" applyAlignment="1">
      <alignment horizontal="center" vertical="center"/>
    </xf>
    <xf numFmtId="4" fontId="7" fillId="0" borderId="3" xfId="15" applyNumberFormat="1" applyFont="1" applyFill="1" applyBorder="1" applyAlignment="1" applyProtection="1">
      <alignment horizontal="center" vertical="center"/>
    </xf>
    <xf numFmtId="4" fontId="27" fillId="0" borderId="3" xfId="0" applyNumberFormat="1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3" fillId="0" borderId="9" xfId="0" applyFont="1" applyBorder="1"/>
    <xf numFmtId="4" fontId="7" fillId="0" borderId="33" xfId="0" applyNumberFormat="1" applyFont="1" applyBorder="1"/>
    <xf numFmtId="4" fontId="9" fillId="19" borderId="19" xfId="0" applyNumberFormat="1" applyFont="1" applyFill="1" applyBorder="1"/>
    <xf numFmtId="0" fontId="20" fillId="0" borderId="3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1" fontId="6" fillId="5" borderId="3" xfId="0" applyNumberFormat="1" applyFont="1" applyFill="1" applyBorder="1" applyAlignment="1">
      <alignment horizontal="center" vertical="center" wrapText="1"/>
    </xf>
    <xf numFmtId="49" fontId="56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12" fillId="0" borderId="3" xfId="0" applyFont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1" fontId="4" fillId="19" borderId="3" xfId="0" applyNumberFormat="1" applyFont="1" applyFill="1" applyBorder="1" applyAlignment="1">
      <alignment horizontal="center" vertical="center" wrapText="1"/>
    </xf>
    <xf numFmtId="1" fontId="56" fillId="0" borderId="3" xfId="0" applyNumberFormat="1" applyFont="1" applyBorder="1" applyAlignment="1">
      <alignment horizontal="center" vertical="center"/>
    </xf>
    <xf numFmtId="0" fontId="12" fillId="0" borderId="13" xfId="15" applyNumberFormat="1" applyFont="1" applyFill="1" applyBorder="1" applyAlignment="1" applyProtection="1">
      <alignment vertical="center" wrapText="1"/>
    </xf>
    <xf numFmtId="0" fontId="9" fillId="5" borderId="13" xfId="15" applyNumberFormat="1" applyFont="1" applyFill="1" applyBorder="1" applyAlignment="1" applyProtection="1">
      <alignment horizontal="center" vertical="center"/>
    </xf>
    <xf numFmtId="4" fontId="9" fillId="5" borderId="3" xfId="15" applyNumberFormat="1" applyFont="1" applyFill="1" applyBorder="1" applyAlignment="1" applyProtection="1">
      <alignment horizontal="center" vertical="center"/>
    </xf>
    <xf numFmtId="4" fontId="7" fillId="5" borderId="13" xfId="15" applyNumberFormat="1" applyFont="1" applyFill="1" applyBorder="1" applyAlignment="1">
      <alignment vertical="center"/>
    </xf>
    <xf numFmtId="4" fontId="12" fillId="0" borderId="13" xfId="15" applyNumberFormat="1" applyFont="1" applyBorder="1" applyAlignment="1">
      <alignment vertical="center" wrapText="1"/>
    </xf>
    <xf numFmtId="4" fontId="13" fillId="0" borderId="13" xfId="46" applyNumberFormat="1" applyFont="1" applyBorder="1" applyAlignment="1">
      <alignment horizontal="center" vertical="center"/>
    </xf>
    <xf numFmtId="2" fontId="28" fillId="18" borderId="3" xfId="0" applyNumberFormat="1" applyFont="1" applyFill="1" applyBorder="1" applyAlignment="1">
      <alignment horizontal="left" vertical="center" wrapText="1"/>
    </xf>
    <xf numFmtId="0" fontId="7" fillId="19" borderId="3" xfId="0" applyFont="1" applyFill="1" applyBorder="1" applyAlignment="1">
      <alignment horizontal="center" vertical="center" wrapText="1"/>
    </xf>
    <xf numFmtId="1" fontId="6" fillId="19" borderId="3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" fontId="3" fillId="0" borderId="9" xfId="0" applyNumberFormat="1" applyFont="1" applyBorder="1"/>
    <xf numFmtId="4" fontId="3" fillId="0" borderId="33" xfId="0" applyNumberFormat="1" applyFont="1" applyBorder="1"/>
    <xf numFmtId="0" fontId="13" fillId="0" borderId="12" xfId="0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center" vertical="center"/>
    </xf>
    <xf numFmtId="49" fontId="4" fillId="0" borderId="12" xfId="0" quotePrefix="1" applyNumberFormat="1" applyFont="1" applyBorder="1" applyAlignment="1">
      <alignment horizontal="left" vertical="center" wrapText="1"/>
    </xf>
    <xf numFmtId="0" fontId="55" fillId="19" borderId="12" xfId="0" applyFont="1" applyFill="1" applyBorder="1" applyAlignment="1">
      <alignment horizontal="center" vertical="center" wrapText="1"/>
    </xf>
    <xf numFmtId="2" fontId="55" fillId="19" borderId="12" xfId="0" applyNumberFormat="1" applyFont="1" applyFill="1" applyBorder="1" applyAlignment="1">
      <alignment horizontal="center" vertical="center" wrapText="1"/>
    </xf>
    <xf numFmtId="49" fontId="57" fillId="0" borderId="13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center"/>
    </xf>
    <xf numFmtId="49" fontId="57" fillId="15" borderId="13" xfId="0" applyNumberFormat="1" applyFont="1" applyFill="1" applyBorder="1" applyAlignment="1">
      <alignment horizontal="center" vertical="center"/>
    </xf>
    <xf numFmtId="49" fontId="57" fillId="15" borderId="10" xfId="0" applyNumberFormat="1" applyFont="1" applyFill="1" applyBorder="1" applyAlignment="1">
      <alignment horizontal="center" vertical="center"/>
    </xf>
    <xf numFmtId="4" fontId="53" fillId="44" borderId="0" xfId="0" applyNumberFormat="1" applyFont="1" applyFill="1" applyAlignment="1">
      <alignment horizontal="center" vertical="center" wrapText="1"/>
    </xf>
    <xf numFmtId="4" fontId="47" fillId="44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49" fontId="57" fillId="15" borderId="3" xfId="0" applyNumberFormat="1" applyFont="1" applyFill="1" applyBorder="1" applyAlignment="1">
      <alignment horizontal="center" vertical="center"/>
    </xf>
    <xf numFmtId="4" fontId="6" fillId="15" borderId="3" xfId="0" applyNumberFormat="1" applyFont="1" applyFill="1" applyBorder="1" applyAlignment="1">
      <alignment vertical="center" wrapText="1"/>
    </xf>
    <xf numFmtId="0" fontId="6" fillId="15" borderId="3" xfId="0" applyFont="1" applyFill="1" applyBorder="1" applyAlignment="1">
      <alignment horizontal="left" vertical="center" wrapText="1"/>
    </xf>
    <xf numFmtId="49" fontId="56" fillId="15" borderId="3" xfId="0" applyNumberFormat="1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7" fillId="15" borderId="3" xfId="0" applyFont="1" applyFill="1" applyBorder="1" applyAlignment="1">
      <alignment vertical="center" wrapText="1"/>
    </xf>
    <xf numFmtId="49" fontId="32" fillId="15" borderId="13" xfId="0" applyNumberFormat="1" applyFont="1" applyFill="1" applyBorder="1" applyAlignment="1">
      <alignment horizontal="center" vertical="center"/>
    </xf>
    <xf numFmtId="0" fontId="13" fillId="0" borderId="13" xfId="46" applyFont="1" applyBorder="1" applyAlignment="1">
      <alignment vertical="center" wrapText="1"/>
    </xf>
    <xf numFmtId="3" fontId="13" fillId="0" borderId="3" xfId="15" applyNumberFormat="1" applyFont="1" applyFill="1" applyBorder="1" applyAlignment="1" applyProtection="1">
      <alignment vertical="center"/>
    </xf>
    <xf numFmtId="0" fontId="13" fillId="0" borderId="3" xfId="49" quotePrefix="1" applyFont="1" applyBorder="1" applyAlignment="1">
      <alignment horizontal="left" vertical="center" wrapText="1"/>
    </xf>
    <xf numFmtId="0" fontId="13" fillId="0" borderId="3" xfId="49" applyFont="1" applyBorder="1" applyAlignment="1">
      <alignment horizontal="left" vertical="center" wrapText="1"/>
    </xf>
    <xf numFmtId="4" fontId="13" fillId="0" borderId="3" xfId="53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0" fillId="0" borderId="3" xfId="0" quotePrefix="1" applyNumberForma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103" fillId="0" borderId="12" xfId="0" applyFont="1" applyBorder="1" applyAlignment="1">
      <alignment horizontal="center" vertical="center" wrapText="1"/>
    </xf>
    <xf numFmtId="4" fontId="109" fillId="0" borderId="3" xfId="63" applyNumberFormat="1" applyFont="1" applyBorder="1" applyAlignment="1">
      <alignment horizontal="center" vertical="center"/>
    </xf>
    <xf numFmtId="4" fontId="109" fillId="0" borderId="26" xfId="63" applyNumberFormat="1" applyFont="1" applyBorder="1" applyAlignment="1">
      <alignment horizontal="center" vertical="center"/>
    </xf>
    <xf numFmtId="0" fontId="110" fillId="0" borderId="25" xfId="63" applyFont="1" applyBorder="1" applyAlignment="1">
      <alignment horizontal="center" vertical="center"/>
    </xf>
    <xf numFmtId="0" fontId="58" fillId="0" borderId="3" xfId="0" applyFont="1" applyBorder="1" applyAlignment="1">
      <alignment vertical="center" wrapText="1"/>
    </xf>
    <xf numFmtId="0" fontId="13" fillId="0" borderId="25" xfId="63" applyFont="1" applyBorder="1" applyAlignment="1">
      <alignment horizontal="center" vertical="center"/>
    </xf>
    <xf numFmtId="0" fontId="59" fillId="0" borderId="3" xfId="0" quotePrefix="1" applyFont="1" applyBorder="1" applyAlignment="1">
      <alignment vertical="center" wrapText="1"/>
    </xf>
    <xf numFmtId="4" fontId="109" fillId="0" borderId="22" xfId="63" applyNumberFormat="1" applyFont="1" applyBorder="1" applyAlignment="1">
      <alignment horizontal="center" vertical="center"/>
    </xf>
    <xf numFmtId="0" fontId="13" fillId="0" borderId="26" xfId="63" applyFont="1" applyBorder="1" applyAlignment="1">
      <alignment horizontal="center" vertical="center"/>
    </xf>
    <xf numFmtId="4" fontId="109" fillId="0" borderId="25" xfId="63" applyNumberFormat="1" applyFont="1" applyBorder="1" applyAlignment="1">
      <alignment horizontal="center" vertical="center"/>
    </xf>
    <xf numFmtId="4" fontId="12" fillId="0" borderId="25" xfId="63" applyNumberFormat="1" applyFont="1" applyBorder="1" applyAlignment="1">
      <alignment horizontal="center" vertical="center"/>
    </xf>
    <xf numFmtId="4" fontId="12" fillId="0" borderId="22" xfId="63" applyNumberFormat="1" applyFont="1" applyBorder="1" applyAlignment="1">
      <alignment horizontal="center" vertical="center"/>
    </xf>
    <xf numFmtId="0" fontId="13" fillId="0" borderId="22" xfId="63" applyFont="1" applyBorder="1" applyAlignment="1">
      <alignment horizontal="center" vertical="center"/>
    </xf>
    <xf numFmtId="4" fontId="6" fillId="0" borderId="3" xfId="0" applyNumberFormat="1" applyFont="1" applyBorder="1" applyAlignment="1">
      <alignment vertical="center" wrapText="1"/>
    </xf>
    <xf numFmtId="4" fontId="12" fillId="0" borderId="3" xfId="63" applyNumberFormat="1" applyFont="1" applyBorder="1" applyAlignment="1">
      <alignment horizontal="center" vertical="center"/>
    </xf>
    <xf numFmtId="0" fontId="13" fillId="0" borderId="3" xfId="63" applyFont="1" applyBorder="1" applyAlignment="1">
      <alignment horizontal="center" vertical="center"/>
    </xf>
    <xf numFmtId="0" fontId="60" fillId="0" borderId="3" xfId="63" applyFont="1" applyBorder="1" applyAlignment="1">
      <alignment horizontal="right" vertical="center" wrapText="1"/>
    </xf>
    <xf numFmtId="0" fontId="59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4" fontId="7" fillId="15" borderId="13" xfId="15" applyNumberFormat="1" applyFont="1" applyFill="1" applyBorder="1" applyAlignment="1">
      <alignment vertical="center"/>
    </xf>
    <xf numFmtId="0" fontId="9" fillId="15" borderId="13" xfId="15" applyNumberFormat="1" applyFont="1" applyFill="1" applyBorder="1" applyAlignment="1" applyProtection="1">
      <alignment horizontal="center" vertical="center"/>
    </xf>
    <xf numFmtId="4" fontId="12" fillId="0" borderId="13" xfId="15" applyNumberFormat="1" applyFont="1" applyFill="1" applyBorder="1" applyAlignment="1">
      <alignment vertical="center" wrapText="1"/>
    </xf>
    <xf numFmtId="0" fontId="13" fillId="0" borderId="7" xfId="46" applyFont="1" applyBorder="1" applyAlignment="1">
      <alignment vertical="center" wrapText="1"/>
    </xf>
    <xf numFmtId="0" fontId="13" fillId="0" borderId="15" xfId="46" applyFont="1" applyBorder="1" applyAlignment="1">
      <alignment vertical="center" wrapText="1"/>
    </xf>
    <xf numFmtId="0" fontId="13" fillId="0" borderId="16" xfId="46" applyFont="1" applyBorder="1" applyAlignment="1">
      <alignment vertical="center" wrapText="1"/>
    </xf>
    <xf numFmtId="0" fontId="13" fillId="0" borderId="14" xfId="46" applyFont="1" applyBorder="1" applyAlignment="1">
      <alignment vertical="center" wrapText="1"/>
    </xf>
    <xf numFmtId="0" fontId="13" fillId="0" borderId="9" xfId="46" applyFont="1" applyBorder="1" applyAlignment="1">
      <alignment horizontal="center" vertical="center" wrapText="1"/>
    </xf>
    <xf numFmtId="0" fontId="13" fillId="0" borderId="13" xfId="46" quotePrefix="1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55" fillId="19" borderId="15" xfId="0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2" fontId="55" fillId="19" borderId="1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" fontId="0" fillId="0" borderId="0" xfId="0" applyNumberFormat="1"/>
    <xf numFmtId="4" fontId="4" fillId="0" borderId="12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/>
    <xf numFmtId="49" fontId="56" fillId="19" borderId="3" xfId="0" applyNumberFormat="1" applyFont="1" applyFill="1" applyBorder="1" applyAlignment="1">
      <alignment horizontal="center" vertical="center"/>
    </xf>
    <xf numFmtId="49" fontId="4" fillId="19" borderId="3" xfId="0" applyNumberFormat="1" applyFont="1" applyFill="1" applyBorder="1" applyAlignment="1">
      <alignment horizontal="center" vertical="center" wrapText="1"/>
    </xf>
    <xf numFmtId="49" fontId="57" fillId="19" borderId="3" xfId="0" applyNumberFormat="1" applyFont="1" applyFill="1" applyBorder="1" applyAlignment="1">
      <alignment horizontal="center" vertical="center"/>
    </xf>
    <xf numFmtId="49" fontId="6" fillId="19" borderId="3" xfId="0" applyNumberFormat="1" applyFont="1" applyFill="1" applyBorder="1" applyAlignment="1">
      <alignment horizontal="center" vertical="center" wrapText="1"/>
    </xf>
    <xf numFmtId="49" fontId="55" fillId="19" borderId="12" xfId="0" applyNumberFormat="1" applyFont="1" applyFill="1" applyBorder="1" applyAlignment="1">
      <alignment horizontal="center" vertical="center" wrapText="1"/>
    </xf>
    <xf numFmtId="49" fontId="55" fillId="19" borderId="15" xfId="0" applyNumberFormat="1" applyFont="1" applyFill="1" applyBorder="1" applyAlignment="1">
      <alignment horizontal="center" vertical="center" wrapText="1"/>
    </xf>
    <xf numFmtId="4" fontId="47" fillId="44" borderId="6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3" fillId="0" borderId="74" xfId="0" applyFont="1" applyBorder="1"/>
    <xf numFmtId="4" fontId="7" fillId="0" borderId="17" xfId="0" applyNumberFormat="1" applyFont="1" applyBorder="1"/>
    <xf numFmtId="4" fontId="12" fillId="0" borderId="10" xfId="51" applyNumberFormat="1" applyFont="1" applyBorder="1" applyAlignment="1">
      <alignment horizontal="center" vertical="center"/>
    </xf>
    <xf numFmtId="1" fontId="4" fillId="19" borderId="10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/>
    <xf numFmtId="4" fontId="7" fillId="0" borderId="0" xfId="0" applyNumberFormat="1" applyFont="1"/>
    <xf numFmtId="4" fontId="115" fillId="0" borderId="11" xfId="0" applyNumberFormat="1" applyFont="1" applyBorder="1" applyAlignment="1">
      <alignment vertical="top" wrapText="1"/>
    </xf>
    <xf numFmtId="2" fontId="30" fillId="7" borderId="10" xfId="0" applyNumberFormat="1" applyFont="1" applyFill="1" applyBorder="1" applyAlignment="1">
      <alignment vertical="center" wrapText="1"/>
    </xf>
    <xf numFmtId="4" fontId="12" fillId="0" borderId="13" xfId="51" applyNumberFormat="1" applyFont="1" applyBorder="1" applyAlignment="1">
      <alignment horizontal="center" vertical="center"/>
    </xf>
    <xf numFmtId="2" fontId="30" fillId="18" borderId="10" xfId="0" applyNumberFormat="1" applyFont="1" applyFill="1" applyBorder="1" applyAlignment="1">
      <alignment vertical="center" wrapText="1"/>
    </xf>
    <xf numFmtId="8" fontId="3" fillId="0" borderId="0" xfId="61" applyNumberFormat="1"/>
    <xf numFmtId="0" fontId="0" fillId="0" borderId="44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72" fillId="0" borderId="9" xfId="0" applyFont="1" applyBorder="1" applyAlignment="1">
      <alignment vertical="center" wrapText="1"/>
    </xf>
    <xf numFmtId="0" fontId="29" fillId="0" borderId="8" xfId="61" applyFont="1" applyBorder="1" applyAlignment="1">
      <alignment horizontal="center" vertical="top" wrapText="1" readingOrder="1"/>
    </xf>
    <xf numFmtId="0" fontId="29" fillId="0" borderId="17" xfId="61" applyFont="1" applyBorder="1" applyAlignment="1">
      <alignment horizontal="center" vertical="top" wrapText="1" readingOrder="1"/>
    </xf>
    <xf numFmtId="0" fontId="29" fillId="0" borderId="9" xfId="61" applyFont="1" applyBorder="1" applyAlignment="1">
      <alignment horizontal="center" vertical="top" wrapText="1" readingOrder="1"/>
    </xf>
    <xf numFmtId="0" fontId="29" fillId="0" borderId="5" xfId="61" applyFont="1" applyBorder="1" applyAlignment="1">
      <alignment horizontal="center" vertical="top" wrapText="1" readingOrder="1"/>
    </xf>
    <xf numFmtId="0" fontId="3" fillId="0" borderId="6" xfId="61" applyBorder="1" applyAlignment="1">
      <alignment horizontal="center" vertical="top" wrapText="1" readingOrder="1"/>
    </xf>
    <xf numFmtId="0" fontId="3" fillId="0" borderId="7" xfId="61" applyBorder="1" applyAlignment="1">
      <alignment horizontal="center" vertical="top" wrapText="1" readingOrder="1"/>
    </xf>
    <xf numFmtId="0" fontId="34" fillId="0" borderId="8" xfId="61" applyFont="1" applyBorder="1" applyAlignment="1">
      <alignment horizontal="left" vertical="top" wrapText="1"/>
    </xf>
    <xf numFmtId="0" fontId="34" fillId="0" borderId="17" xfId="61" applyFont="1" applyBorder="1" applyAlignment="1">
      <alignment horizontal="left" vertical="top" wrapText="1"/>
    </xf>
    <xf numFmtId="0" fontId="34" fillId="0" borderId="4" xfId="61" applyFont="1" applyBorder="1" applyAlignment="1">
      <alignment horizontal="left" vertical="top" wrapText="1"/>
    </xf>
    <xf numFmtId="0" fontId="34" fillId="0" borderId="0" xfId="61" applyFont="1" applyAlignment="1">
      <alignment horizontal="left" vertical="top" wrapText="1"/>
    </xf>
    <xf numFmtId="0" fontId="34" fillId="0" borderId="5" xfId="61" applyFont="1" applyBorder="1" applyAlignment="1">
      <alignment horizontal="left" vertical="top" wrapText="1"/>
    </xf>
    <xf numFmtId="0" fontId="34" fillId="0" borderId="6" xfId="61" applyFont="1" applyBorder="1" applyAlignment="1">
      <alignment horizontal="left" vertical="top" wrapText="1"/>
    </xf>
    <xf numFmtId="0" fontId="29" fillId="0" borderId="17" xfId="61" applyFont="1" applyBorder="1" applyAlignment="1">
      <alignment horizontal="left" vertical="center" wrapText="1"/>
    </xf>
    <xf numFmtId="0" fontId="29" fillId="0" borderId="9" xfId="61" applyFont="1" applyBorder="1" applyAlignment="1">
      <alignment horizontal="left" vertical="center" wrapText="1"/>
    </xf>
    <xf numFmtId="0" fontId="29" fillId="0" borderId="0" xfId="61" applyFont="1" applyAlignment="1">
      <alignment horizontal="left" vertical="center" wrapText="1"/>
    </xf>
    <xf numFmtId="0" fontId="29" fillId="0" borderId="16" xfId="61" applyFont="1" applyBorder="1" applyAlignment="1">
      <alignment horizontal="left" vertical="center" wrapText="1"/>
    </xf>
    <xf numFmtId="0" fontId="29" fillId="0" borderId="6" xfId="61" applyFont="1" applyBorder="1" applyAlignment="1">
      <alignment horizontal="left" vertical="center" wrapText="1"/>
    </xf>
    <xf numFmtId="0" fontId="29" fillId="0" borderId="7" xfId="61" applyFont="1" applyBorder="1" applyAlignment="1">
      <alignment horizontal="left" vertical="center" wrapText="1"/>
    </xf>
    <xf numFmtId="0" fontId="38" fillId="0" borderId="4" xfId="61" applyFont="1" applyBorder="1" applyAlignment="1">
      <alignment horizontal="left" vertical="top" wrapText="1"/>
    </xf>
    <xf numFmtId="0" fontId="38" fillId="0" borderId="0" xfId="61" applyFont="1" applyAlignment="1">
      <alignment horizontal="left" vertical="top" wrapText="1"/>
    </xf>
    <xf numFmtId="0" fontId="38" fillId="0" borderId="16" xfId="61" applyFont="1" applyBorder="1" applyAlignment="1">
      <alignment horizontal="left" vertical="top" wrapText="1"/>
    </xf>
    <xf numFmtId="0" fontId="36" fillId="0" borderId="8" xfId="61" applyFont="1" applyBorder="1" applyAlignment="1">
      <alignment horizontal="left" vertical="top" wrapText="1"/>
    </xf>
    <xf numFmtId="0" fontId="36" fillId="0" borderId="17" xfId="61" applyFont="1" applyBorder="1" applyAlignment="1">
      <alignment horizontal="left" vertical="top" wrapText="1"/>
    </xf>
    <xf numFmtId="0" fontId="36" fillId="0" borderId="9" xfId="61" applyFont="1" applyBorder="1" applyAlignment="1">
      <alignment horizontal="left" vertical="top" wrapText="1"/>
    </xf>
    <xf numFmtId="0" fontId="37" fillId="0" borderId="5" xfId="61" applyFont="1" applyBorder="1" applyAlignment="1">
      <alignment horizontal="center" vertical="center" wrapText="1"/>
    </xf>
    <xf numFmtId="0" fontId="37" fillId="0" borderId="6" xfId="61" applyFont="1" applyBorder="1" applyAlignment="1">
      <alignment horizontal="center" vertical="center" wrapText="1"/>
    </xf>
    <xf numFmtId="0" fontId="37" fillId="0" borderId="7" xfId="61" applyFont="1" applyBorder="1" applyAlignment="1">
      <alignment horizontal="center" vertical="center" wrapText="1"/>
    </xf>
    <xf numFmtId="0" fontId="33" fillId="0" borderId="4" xfId="61" applyFont="1" applyBorder="1" applyAlignment="1">
      <alignment horizontal="center" vertical="top" wrapText="1"/>
    </xf>
    <xf numFmtId="0" fontId="38" fillId="0" borderId="0" xfId="61" applyFont="1" applyAlignment="1">
      <alignment horizontal="center" vertical="top" wrapText="1"/>
    </xf>
    <xf numFmtId="0" fontId="38" fillId="0" borderId="16" xfId="61" applyFont="1" applyBorder="1" applyAlignment="1">
      <alignment horizontal="center" vertical="top" wrapText="1"/>
    </xf>
    <xf numFmtId="0" fontId="3" fillId="0" borderId="9" xfId="61" applyBorder="1" applyAlignment="1">
      <alignment vertical="top" wrapText="1"/>
    </xf>
    <xf numFmtId="0" fontId="7" fillId="0" borderId="8" xfId="61" applyFont="1" applyBorder="1" applyAlignment="1">
      <alignment horizontal="left" vertical="top"/>
    </xf>
    <xf numFmtId="0" fontId="3" fillId="0" borderId="17" xfId="61" applyBorder="1"/>
    <xf numFmtId="0" fontId="6" fillId="0" borderId="17" xfId="61" applyFont="1" applyBorder="1" applyAlignment="1">
      <alignment horizontal="center" vertical="center"/>
    </xf>
    <xf numFmtId="0" fontId="6" fillId="0" borderId="17" xfId="61" applyFont="1" applyBorder="1" applyAlignment="1">
      <alignment vertical="center" wrapText="1"/>
    </xf>
    <xf numFmtId="0" fontId="3" fillId="0" borderId="9" xfId="61" applyBorder="1"/>
    <xf numFmtId="0" fontId="31" fillId="0" borderId="4" xfId="61" applyFont="1" applyBorder="1" applyAlignment="1">
      <alignment horizontal="center" vertical="top" wrapText="1"/>
    </xf>
    <xf numFmtId="0" fontId="31" fillId="0" borderId="0" xfId="61" applyFont="1" applyAlignment="1">
      <alignment horizontal="center" vertical="top" wrapText="1"/>
    </xf>
    <xf numFmtId="0" fontId="31" fillId="0" borderId="16" xfId="61" applyFont="1" applyBorder="1" applyAlignment="1">
      <alignment horizontal="center" vertical="top" wrapText="1"/>
    </xf>
    <xf numFmtId="0" fontId="31" fillId="0" borderId="5" xfId="61" applyFont="1" applyBorder="1" applyAlignment="1">
      <alignment horizontal="center" vertical="top" wrapText="1"/>
    </xf>
    <xf numFmtId="0" fontId="31" fillId="0" borderId="6" xfId="61" applyFont="1" applyBorder="1" applyAlignment="1">
      <alignment horizontal="center" vertical="top" wrapText="1"/>
    </xf>
    <xf numFmtId="0" fontId="31" fillId="0" borderId="7" xfId="61" applyFont="1" applyBorder="1" applyAlignment="1">
      <alignment horizontal="center" vertical="top" wrapText="1"/>
    </xf>
    <xf numFmtId="0" fontId="39" fillId="0" borderId="8" xfId="61" applyFont="1" applyBorder="1" applyAlignment="1">
      <alignment horizontal="left"/>
    </xf>
    <xf numFmtId="0" fontId="39" fillId="0" borderId="17" xfId="61" applyFont="1" applyBorder="1" applyAlignment="1">
      <alignment horizontal="left"/>
    </xf>
    <xf numFmtId="0" fontId="39" fillId="0" borderId="9" xfId="61" applyFont="1" applyBorder="1" applyAlignment="1">
      <alignment horizontal="left"/>
    </xf>
    <xf numFmtId="0" fontId="44" fillId="0" borderId="5" xfId="61" applyFont="1" applyBorder="1" applyAlignment="1">
      <alignment horizontal="center" vertical="center"/>
    </xf>
    <xf numFmtId="0" fontId="44" fillId="0" borderId="6" xfId="61" applyFont="1" applyBorder="1" applyAlignment="1">
      <alignment horizontal="center" vertical="center"/>
    </xf>
    <xf numFmtId="0" fontId="44" fillId="0" borderId="7" xfId="61" applyFont="1" applyBorder="1" applyAlignment="1">
      <alignment horizontal="center" vertical="center"/>
    </xf>
    <xf numFmtId="0" fontId="40" fillId="0" borderId="4" xfId="61" applyFont="1" applyBorder="1" applyAlignment="1">
      <alignment horizontal="center" vertical="top" wrapText="1" readingOrder="1"/>
    </xf>
    <xf numFmtId="0" fontId="40" fillId="0" borderId="0" xfId="61" applyFont="1" applyAlignment="1">
      <alignment horizontal="center" vertical="top" wrapText="1" readingOrder="1"/>
    </xf>
    <xf numFmtId="0" fontId="40" fillId="0" borderId="16" xfId="61" applyFont="1" applyBorder="1" applyAlignment="1">
      <alignment horizontal="center" vertical="top" wrapText="1" readingOrder="1"/>
    </xf>
    <xf numFmtId="0" fontId="46" fillId="0" borderId="5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36" fillId="0" borderId="3" xfId="61" applyFont="1" applyBorder="1" applyAlignment="1">
      <alignment horizontal="left" vertical="top" wrapText="1" readingOrder="1"/>
    </xf>
    <xf numFmtId="0" fontId="7" fillId="0" borderId="4" xfId="61" applyFont="1" applyBorder="1" applyAlignment="1">
      <alignment horizontal="left" vertical="top"/>
    </xf>
    <xf numFmtId="0" fontId="3" fillId="0" borderId="0" xfId="61"/>
    <xf numFmtId="0" fontId="6" fillId="0" borderId="0" xfId="61" applyFont="1" applyAlignment="1">
      <alignment horizontal="center" vertical="center"/>
    </xf>
    <xf numFmtId="0" fontId="6" fillId="0" borderId="0" xfId="61" applyFont="1" applyAlignment="1">
      <alignment vertical="center" wrapText="1"/>
    </xf>
    <xf numFmtId="0" fontId="3" fillId="0" borderId="16" xfId="61" applyBorder="1"/>
    <xf numFmtId="0" fontId="7" fillId="0" borderId="4" xfId="61" applyFont="1" applyBorder="1" applyAlignment="1">
      <alignment horizontal="left" vertical="center"/>
    </xf>
    <xf numFmtId="0" fontId="3" fillId="0" borderId="0" xfId="61" applyAlignment="1">
      <alignment vertical="center"/>
    </xf>
    <xf numFmtId="0" fontId="6" fillId="0" borderId="0" xfId="61" applyFont="1" applyAlignment="1">
      <alignment horizontal="left" vertical="center" wrapText="1"/>
    </xf>
    <xf numFmtId="0" fontId="6" fillId="0" borderId="16" xfId="61" applyFont="1" applyBorder="1" applyAlignment="1">
      <alignment horizontal="left" vertical="center" wrapText="1"/>
    </xf>
    <xf numFmtId="0" fontId="42" fillId="0" borderId="10" xfId="61" applyFont="1" applyBorder="1" applyAlignment="1">
      <alignment horizontal="left" vertical="center" wrapText="1" readingOrder="1"/>
    </xf>
    <xf numFmtId="0" fontId="42" fillId="0" borderId="11" xfId="61" applyFont="1" applyBorder="1" applyAlignment="1">
      <alignment horizontal="left" vertical="center" wrapText="1" readingOrder="1"/>
    </xf>
    <xf numFmtId="0" fontId="42" fillId="0" borderId="13" xfId="61" applyFont="1" applyBorder="1" applyAlignment="1">
      <alignment horizontal="left" vertical="center" wrapText="1" readingOrder="1"/>
    </xf>
    <xf numFmtId="8" fontId="45" fillId="0" borderId="3" xfId="61" applyNumberFormat="1" applyFont="1" applyBorder="1" applyAlignment="1">
      <alignment horizontal="right" vertical="center" wrapText="1" readingOrder="1"/>
    </xf>
    <xf numFmtId="0" fontId="45" fillId="0" borderId="3" xfId="61" applyFont="1" applyBorder="1" applyAlignment="1">
      <alignment horizontal="right" vertical="center" wrapText="1" readingOrder="1"/>
    </xf>
    <xf numFmtId="0" fontId="43" fillId="0" borderId="10" xfId="61" applyFont="1" applyBorder="1" applyAlignment="1">
      <alignment horizontal="left" vertical="top" wrapText="1" readingOrder="1"/>
    </xf>
    <xf numFmtId="0" fontId="43" fillId="0" borderId="11" xfId="61" applyFont="1" applyBorder="1" applyAlignment="1">
      <alignment horizontal="left" vertical="top" wrapText="1" readingOrder="1"/>
    </xf>
    <xf numFmtId="49" fontId="36" fillId="0" borderId="10" xfId="61" applyNumberFormat="1" applyFont="1" applyBorder="1" applyAlignment="1">
      <alignment horizontal="left" vertical="center" wrapText="1" readingOrder="1"/>
    </xf>
    <xf numFmtId="0" fontId="36" fillId="0" borderId="11" xfId="61" applyFont="1" applyBorder="1" applyAlignment="1">
      <alignment horizontal="left" vertical="center" wrapText="1" readingOrder="1"/>
    </xf>
    <xf numFmtId="0" fontId="36" fillId="0" borderId="13" xfId="61" applyFont="1" applyBorder="1" applyAlignment="1">
      <alignment horizontal="left" vertical="center" wrapText="1" readingOrder="1"/>
    </xf>
    <xf numFmtId="0" fontId="6" fillId="0" borderId="6" xfId="61" applyFont="1" applyBorder="1" applyAlignment="1">
      <alignment horizontal="center" vertical="center"/>
    </xf>
    <xf numFmtId="0" fontId="6" fillId="0" borderId="6" xfId="61" applyFont="1" applyBorder="1" applyAlignment="1">
      <alignment horizontal="left" vertical="center" wrapText="1"/>
    </xf>
    <xf numFmtId="0" fontId="6" fillId="0" borderId="7" xfId="61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46" borderId="10" xfId="0" applyFont="1" applyFill="1" applyBorder="1" applyAlignment="1">
      <alignment horizontal="center" vertical="center" wrapText="1"/>
    </xf>
    <xf numFmtId="0" fontId="6" fillId="46" borderId="11" xfId="0" applyFont="1" applyFill="1" applyBorder="1" applyAlignment="1">
      <alignment horizontal="center" vertical="center" wrapText="1"/>
    </xf>
    <xf numFmtId="2" fontId="12" fillId="7" borderId="17" xfId="0" applyNumberFormat="1" applyFont="1" applyFill="1" applyBorder="1" applyAlignment="1">
      <alignment horizontal="center" vertical="center" wrapText="1"/>
    </xf>
    <xf numFmtId="2" fontId="30" fillId="7" borderId="17" xfId="0" applyNumberFormat="1" applyFont="1" applyFill="1" applyBorder="1" applyAlignment="1">
      <alignment horizontal="center" vertical="center" wrapText="1"/>
    </xf>
    <xf numFmtId="2" fontId="30" fillId="7" borderId="75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7" fillId="0" borderId="17" xfId="15" applyNumberFormat="1" applyFont="1" applyFill="1" applyBorder="1" applyAlignment="1" applyProtection="1">
      <alignment horizontal="center" vertical="center"/>
    </xf>
    <xf numFmtId="4" fontId="7" fillId="0" borderId="75" xfId="15" applyNumberFormat="1" applyFont="1" applyFill="1" applyBorder="1" applyAlignment="1" applyProtection="1">
      <alignment horizontal="center" vertical="center"/>
    </xf>
    <xf numFmtId="49" fontId="8" fillId="0" borderId="13" xfId="0" applyNumberFormat="1" applyFont="1" applyBorder="1" applyAlignment="1">
      <alignment horizontal="center" vertical="center" wrapText="1"/>
    </xf>
    <xf numFmtId="2" fontId="12" fillId="17" borderId="10" xfId="0" applyNumberFormat="1" applyFont="1" applyFill="1" applyBorder="1" applyAlignment="1">
      <alignment horizontal="center" vertical="center" wrapText="1"/>
    </xf>
    <xf numFmtId="2" fontId="30" fillId="17" borderId="1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/>
    <xf numFmtId="0" fontId="7" fillId="0" borderId="8" xfId="0" applyFont="1" applyBorder="1"/>
    <xf numFmtId="0" fontId="113" fillId="0" borderId="70" xfId="0" applyFont="1" applyBorder="1" applyAlignment="1">
      <alignment horizontal="center" vertical="center" wrapText="1"/>
    </xf>
    <xf numFmtId="0" fontId="113" fillId="0" borderId="71" xfId="0" applyFont="1" applyBorder="1" applyAlignment="1">
      <alignment horizontal="center" vertical="center" wrapText="1"/>
    </xf>
    <xf numFmtId="0" fontId="113" fillId="0" borderId="73" xfId="0" applyFont="1" applyBorder="1" applyAlignment="1">
      <alignment horizontal="center" vertical="center" wrapText="1"/>
    </xf>
    <xf numFmtId="0" fontId="113" fillId="0" borderId="72" xfId="0" applyFont="1" applyBorder="1" applyAlignment="1">
      <alignment horizontal="center" vertical="center" wrapText="1"/>
    </xf>
    <xf numFmtId="0" fontId="113" fillId="0" borderId="6" xfId="0" applyFont="1" applyBorder="1" applyAlignment="1">
      <alignment horizontal="center" vertical="center" wrapText="1"/>
    </xf>
    <xf numFmtId="0" fontId="113" fillId="0" borderId="45" xfId="0" applyFont="1" applyBorder="1" applyAlignment="1">
      <alignment horizontal="center" vertical="center" wrapText="1"/>
    </xf>
    <xf numFmtId="0" fontId="114" fillId="46" borderId="6" xfId="0" applyFont="1" applyFill="1" applyBorder="1" applyAlignment="1">
      <alignment horizontal="center" vertical="center" wrapText="1"/>
    </xf>
    <xf numFmtId="0" fontId="103" fillId="46" borderId="6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left" vertical="center" wrapText="1"/>
    </xf>
    <xf numFmtId="0" fontId="7" fillId="15" borderId="11" xfId="0" applyFont="1" applyFill="1" applyBorder="1" applyAlignment="1">
      <alignment horizontal="left" vertical="center" wrapText="1"/>
    </xf>
    <xf numFmtId="0" fontId="7" fillId="15" borderId="13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2" fontId="50" fillId="0" borderId="10" xfId="0" applyNumberFormat="1" applyFont="1" applyBorder="1" applyAlignment="1">
      <alignment horizontal="center" vertical="center" wrapText="1"/>
    </xf>
    <xf numFmtId="2" fontId="50" fillId="0" borderId="11" xfId="0" applyNumberFormat="1" applyFont="1" applyBorder="1" applyAlignment="1">
      <alignment horizontal="center" vertical="center" wrapText="1"/>
    </xf>
    <xf numFmtId="2" fontId="50" fillId="0" borderId="21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4" fontId="55" fillId="0" borderId="3" xfId="0" applyNumberFormat="1" applyFont="1" applyBorder="1" applyAlignment="1">
      <alignment horizontal="center" vertical="center" wrapText="1"/>
    </xf>
    <xf numFmtId="0" fontId="111" fillId="0" borderId="5" xfId="0" applyFont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1" fontId="55" fillId="0" borderId="3" xfId="0" applyNumberFormat="1" applyFont="1" applyBorder="1" applyAlignment="1">
      <alignment horizontal="center" vertical="center" wrapText="1"/>
    </xf>
    <xf numFmtId="49" fontId="55" fillId="0" borderId="12" xfId="0" applyNumberFormat="1" applyFont="1" applyBorder="1" applyAlignment="1">
      <alignment horizontal="center" vertical="center" wrapText="1"/>
    </xf>
    <xf numFmtId="49" fontId="55" fillId="0" borderId="15" xfId="0" applyNumberFormat="1" applyFont="1" applyBorder="1" applyAlignment="1">
      <alignment horizontal="center" vertical="center" wrapText="1"/>
    </xf>
    <xf numFmtId="49" fontId="55" fillId="0" borderId="3" xfId="0" applyNumberFormat="1" applyFont="1" applyBorder="1" applyAlignment="1">
      <alignment horizontal="center" vertical="center" wrapText="1"/>
    </xf>
    <xf numFmtId="2" fontId="12" fillId="7" borderId="10" xfId="0" applyNumberFormat="1" applyFont="1" applyFill="1" applyBorder="1" applyAlignment="1">
      <alignment horizontal="center" vertical="center" wrapText="1"/>
    </xf>
    <xf numFmtId="2" fontId="12" fillId="7" borderId="11" xfId="0" applyNumberFormat="1" applyFont="1" applyFill="1" applyBorder="1" applyAlignment="1">
      <alignment horizontal="center" vertical="center" wrapText="1"/>
    </xf>
    <xf numFmtId="49" fontId="57" fillId="0" borderId="10" xfId="0" applyNumberFormat="1" applyFont="1" applyBorder="1" applyAlignment="1">
      <alignment horizontal="center" vertical="center"/>
    </xf>
    <xf numFmtId="49" fontId="57" fillId="0" borderId="13" xfId="0" applyNumberFormat="1" applyFont="1" applyBorder="1" applyAlignment="1">
      <alignment horizontal="center" vertical="center"/>
    </xf>
    <xf numFmtId="0" fontId="111" fillId="0" borderId="10" xfId="0" applyFont="1" applyBorder="1" applyAlignment="1">
      <alignment horizontal="center" vertical="center" wrapText="1"/>
    </xf>
    <xf numFmtId="0" fontId="111" fillId="0" borderId="11" xfId="0" applyFont="1" applyBorder="1" applyAlignment="1">
      <alignment horizontal="center" vertical="center" wrapText="1"/>
    </xf>
    <xf numFmtId="0" fontId="111" fillId="0" borderId="13" xfId="0" applyFont="1" applyBorder="1" applyAlignment="1">
      <alignment horizontal="center" vertical="center" wrapText="1"/>
    </xf>
    <xf numFmtId="1" fontId="55" fillId="0" borderId="15" xfId="0" applyNumberFormat="1" applyFont="1" applyBorder="1" applyAlignment="1">
      <alignment horizontal="center" vertical="center" wrapText="1"/>
    </xf>
    <xf numFmtId="0" fontId="113" fillId="13" borderId="5" xfId="0" applyFont="1" applyFill="1" applyBorder="1" applyAlignment="1">
      <alignment horizontal="center" vertical="center" wrapText="1"/>
    </xf>
    <xf numFmtId="0" fontId="113" fillId="13" borderId="6" xfId="0" applyFont="1" applyFill="1" applyBorder="1" applyAlignment="1">
      <alignment horizontal="center" vertical="center" wrapText="1"/>
    </xf>
    <xf numFmtId="49" fontId="55" fillId="0" borderId="14" xfId="0" applyNumberFormat="1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4" fontId="55" fillId="0" borderId="15" xfId="0" applyNumberFormat="1" applyFont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7" fillId="15" borderId="1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74" fillId="11" borderId="37" xfId="0" applyNumberFormat="1" applyFont="1" applyFill="1" applyBorder="1" applyAlignment="1">
      <alignment horizontal="center" vertical="center"/>
    </xf>
    <xf numFmtId="4" fontId="74" fillId="11" borderId="48" xfId="0" applyNumberFormat="1" applyFont="1" applyFill="1" applyBorder="1" applyAlignment="1">
      <alignment horizontal="center" vertical="center"/>
    </xf>
    <xf numFmtId="0" fontId="66" fillId="0" borderId="66" xfId="0" applyFont="1" applyBorder="1" applyAlignment="1">
      <alignment horizontal="center" vertical="center" wrapText="1"/>
    </xf>
    <xf numFmtId="0" fontId="66" fillId="0" borderId="35" xfId="0" applyFont="1" applyBorder="1" applyAlignment="1">
      <alignment horizontal="center" vertical="center" wrapText="1"/>
    </xf>
    <xf numFmtId="0" fontId="66" fillId="0" borderId="39" xfId="0" applyFont="1" applyBorder="1" applyAlignment="1">
      <alignment horizontal="center" vertical="center" wrapText="1"/>
    </xf>
    <xf numFmtId="0" fontId="70" fillId="0" borderId="34" xfId="0" applyFont="1" applyBorder="1" applyAlignment="1">
      <alignment horizontal="center" vertical="center"/>
    </xf>
    <xf numFmtId="0" fontId="70" fillId="0" borderId="35" xfId="0" applyFont="1" applyBorder="1" applyAlignment="1">
      <alignment horizontal="center" vertical="center"/>
    </xf>
    <xf numFmtId="0" fontId="70" fillId="0" borderId="39" xfId="0" applyFont="1" applyBorder="1" applyAlignment="1">
      <alignment horizontal="center" vertical="center"/>
    </xf>
    <xf numFmtId="0" fontId="66" fillId="0" borderId="38" xfId="0" applyFont="1" applyBorder="1" applyAlignment="1">
      <alignment horizontal="center" vertical="center" wrapText="1"/>
    </xf>
    <xf numFmtId="0" fontId="66" fillId="0" borderId="11" xfId="0" applyFont="1" applyBorder="1" applyAlignment="1">
      <alignment horizontal="center" vertical="center" wrapText="1"/>
    </xf>
    <xf numFmtId="0" fontId="66" fillId="0" borderId="13" xfId="0" applyFont="1" applyBorder="1" applyAlignment="1">
      <alignment horizontal="center" vertical="center" wrapText="1"/>
    </xf>
    <xf numFmtId="0" fontId="101" fillId="0" borderId="10" xfId="0" applyFont="1" applyBorder="1" applyAlignment="1">
      <alignment horizontal="center" vertical="center" wrapText="1"/>
    </xf>
    <xf numFmtId="0" fontId="101" fillId="0" borderId="11" xfId="0" applyFont="1" applyBorder="1" applyAlignment="1">
      <alignment horizontal="center" vertical="center" wrapText="1"/>
    </xf>
    <xf numFmtId="0" fontId="101" fillId="0" borderId="1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 wrapText="1"/>
    </xf>
    <xf numFmtId="0" fontId="72" fillId="0" borderId="15" xfId="0" applyFont="1" applyBorder="1" applyAlignment="1">
      <alignment horizontal="center" vertical="center" wrapText="1"/>
    </xf>
    <xf numFmtId="0" fontId="73" fillId="0" borderId="38" xfId="0" applyFont="1" applyBorder="1" applyAlignment="1">
      <alignment horizontal="center" vertical="center"/>
    </xf>
    <xf numFmtId="0" fontId="73" fillId="0" borderId="11" xfId="0" applyFont="1" applyBorder="1" applyAlignment="1">
      <alignment horizontal="center" vertical="center"/>
    </xf>
    <xf numFmtId="0" fontId="73" fillId="0" borderId="13" xfId="0" applyFont="1" applyBorder="1" applyAlignment="1">
      <alignment horizontal="center" vertical="center"/>
    </xf>
    <xf numFmtId="0" fontId="0" fillId="5" borderId="36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76" fillId="5" borderId="34" xfId="0" applyFont="1" applyFill="1" applyBorder="1" applyAlignment="1">
      <alignment horizontal="center" vertical="center"/>
    </xf>
    <xf numFmtId="0" fontId="76" fillId="5" borderId="35" xfId="0" applyFont="1" applyFill="1" applyBorder="1" applyAlignment="1">
      <alignment horizontal="center" vertical="center"/>
    </xf>
    <xf numFmtId="0" fontId="76" fillId="5" borderId="39" xfId="0" applyFont="1" applyFill="1" applyBorder="1" applyAlignment="1">
      <alignment horizontal="center" vertical="center"/>
    </xf>
    <xf numFmtId="1" fontId="58" fillId="0" borderId="12" xfId="54" applyNumberFormat="1" applyFont="1" applyBorder="1" applyAlignment="1">
      <alignment horizontal="center" vertical="center" wrapText="1"/>
    </xf>
    <xf numFmtId="1" fontId="58" fillId="0" borderId="15" xfId="54" applyNumberFormat="1" applyFont="1" applyBorder="1" applyAlignment="1">
      <alignment horizontal="center" vertical="center" wrapText="1"/>
    </xf>
    <xf numFmtId="4" fontId="74" fillId="0" borderId="37" xfId="0" applyNumberFormat="1" applyFont="1" applyBorder="1" applyAlignment="1">
      <alignment horizontal="center" vertical="center"/>
    </xf>
    <xf numFmtId="4" fontId="74" fillId="0" borderId="48" xfId="0" applyNumberFormat="1" applyFont="1" applyBorder="1" applyAlignment="1">
      <alignment horizontal="center" vertical="center"/>
    </xf>
    <xf numFmtId="0" fontId="66" fillId="0" borderId="29" xfId="0" applyFont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 wrapText="1"/>
    </xf>
    <xf numFmtId="0" fontId="72" fillId="0" borderId="9" xfId="0" applyFont="1" applyBorder="1" applyAlignment="1">
      <alignment horizontal="center" vertical="center" wrapText="1"/>
    </xf>
    <xf numFmtId="0" fontId="72" fillId="0" borderId="7" xfId="0" applyFont="1" applyBorder="1" applyAlignment="1">
      <alignment horizontal="center"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37" xfId="0" applyFont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/>
    </xf>
    <xf numFmtId="0" fontId="0" fillId="5" borderId="66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4" fontId="74" fillId="11" borderId="34" xfId="0" applyNumberFormat="1" applyFont="1" applyFill="1" applyBorder="1" applyAlignment="1">
      <alignment horizontal="center" vertical="center"/>
    </xf>
    <xf numFmtId="4" fontId="74" fillId="11" borderId="47" xfId="0" applyNumberFormat="1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7" fillId="0" borderId="10" xfId="0" applyFont="1" applyBorder="1"/>
    <xf numFmtId="0" fontId="12" fillId="19" borderId="38" xfId="0" applyFont="1" applyFill="1" applyBorder="1" applyAlignment="1">
      <alignment horizontal="center" vertical="center" wrapText="1"/>
    </xf>
    <xf numFmtId="0" fontId="12" fillId="19" borderId="11" xfId="0" applyFont="1" applyFill="1" applyBorder="1" applyAlignment="1">
      <alignment horizontal="center" vertical="center" wrapText="1"/>
    </xf>
    <xf numFmtId="0" fontId="12" fillId="19" borderId="13" xfId="0" applyFont="1" applyFill="1" applyBorder="1" applyAlignment="1">
      <alignment horizontal="center" vertical="center" wrapText="1"/>
    </xf>
    <xf numFmtId="0" fontId="52" fillId="19" borderId="38" xfId="0" applyFont="1" applyFill="1" applyBorder="1" applyAlignment="1">
      <alignment horizontal="center" vertical="center" wrapText="1"/>
    </xf>
    <xf numFmtId="0" fontId="52" fillId="19" borderId="11" xfId="0" applyFont="1" applyFill="1" applyBorder="1" applyAlignment="1">
      <alignment horizontal="center" vertical="center" wrapText="1"/>
    </xf>
    <xf numFmtId="0" fontId="52" fillId="19" borderId="30" xfId="0" applyFont="1" applyFill="1" applyBorder="1" applyAlignment="1">
      <alignment horizontal="center" vertical="center" wrapText="1"/>
    </xf>
    <xf numFmtId="0" fontId="12" fillId="19" borderId="30" xfId="0" applyFont="1" applyFill="1" applyBorder="1" applyAlignment="1">
      <alignment horizontal="center" vertical="center" wrapText="1"/>
    </xf>
  </cellXfs>
  <cellStyles count="1257">
    <cellStyle name="_PERSONAL" xfId="1" xr:uid="{00000000-0005-0000-0000-000000000000}"/>
    <cellStyle name="_PERSONAL_1" xfId="2" xr:uid="{00000000-0005-0000-0000-000001000000}"/>
    <cellStyle name="20% - akcent 1 2" xfId="88" xr:uid="{49CBE7A3-4F3A-459D-A5FF-91BB5D37746D}"/>
    <cellStyle name="20% - akcent 1 3" xfId="112" xr:uid="{75197C1A-2025-4697-A936-02E2D9920493}"/>
    <cellStyle name="20% - akcent 1 4" xfId="111" xr:uid="{BA5EB6C5-F8AF-4C5F-B0B5-447AD795CCEF}"/>
    <cellStyle name="20% - akcent 1 5" xfId="110" xr:uid="{160ABA04-ADF9-4ABA-B245-20B17B7AF1C2}"/>
    <cellStyle name="20% - akcent 1 6" xfId="109" xr:uid="{B82A6A15-5719-41B5-AF51-105BB985D54E}"/>
    <cellStyle name="20% - akcent 1 7" xfId="108" xr:uid="{1540A90E-8095-4404-A0B3-AFA68E961161}"/>
    <cellStyle name="20% - akcent 1 8" xfId="107" xr:uid="{D4C4EA1E-8BEA-4FB6-9519-B2F78A7E9530}"/>
    <cellStyle name="20% - akcent 2 2" xfId="106" xr:uid="{2DD34564-479B-4B17-9531-0A63C24C08BA}"/>
    <cellStyle name="20% - akcent 2 3" xfId="105" xr:uid="{ACFBD92F-0272-49D0-85D1-62FE8D48B742}"/>
    <cellStyle name="20% - akcent 2 4" xfId="104" xr:uid="{DFA2A280-02B8-4391-9910-77DB40D9422D}"/>
    <cellStyle name="20% - akcent 2 5" xfId="103" xr:uid="{250A9157-A678-4408-A7C6-081359444852}"/>
    <cellStyle name="20% - akcent 2 6" xfId="115" xr:uid="{DF351D06-D449-4A56-945D-23EC24D4A79B}"/>
    <cellStyle name="20% - akcent 2 7" xfId="90" xr:uid="{551F568A-467F-4902-9D02-4A2AFF7F3B3B}"/>
    <cellStyle name="20% - akcent 2 8" xfId="102" xr:uid="{56DDACCC-A35A-4447-AB6E-F541923D535D}"/>
    <cellStyle name="20% - akcent 3 2" xfId="101" xr:uid="{87F45FD0-B606-4BA9-8718-CA97BF0382AE}"/>
    <cellStyle name="20% - akcent 3 3" xfId="100" xr:uid="{13DF964F-2E9F-4199-87D2-64FDF46BDD23}"/>
    <cellStyle name="20% - akcent 3 4" xfId="99" xr:uid="{9A5AB62A-4D3A-4A77-8613-5B79465433E5}"/>
    <cellStyle name="20% - akcent 3 5" xfId="98" xr:uid="{966CAE26-527F-4935-A615-C2373C328B1A}"/>
    <cellStyle name="20% - akcent 3 6" xfId="97" xr:uid="{3981639F-2510-48FE-9F32-03154F1887E4}"/>
    <cellStyle name="20% - akcent 3 7" xfId="96" xr:uid="{5D7C5590-2E1B-4E87-BDA0-B5FDAA5E8B84}"/>
    <cellStyle name="20% - akcent 3 8" xfId="95" xr:uid="{8F410FF3-E045-411B-B7FB-7B7AD569AF87}"/>
    <cellStyle name="20% - akcent 4 2" xfId="124" xr:uid="{22EB7AE1-67EE-47BB-81A0-32BC901007CF}"/>
    <cellStyle name="20% - akcent 4 3" xfId="94" xr:uid="{B62F8A15-5A18-45DA-9167-9527723C05C3}"/>
    <cellStyle name="20% - akcent 4 4" xfId="91" xr:uid="{7C9F0E99-2662-4F7D-A5E9-4971D7831F51}"/>
    <cellStyle name="20% - akcent 4 5" xfId="93" xr:uid="{12455307-5A51-49F0-A04D-FB365B0F856F}"/>
    <cellStyle name="20% - akcent 4 6" xfId="125" xr:uid="{A05509DD-A4B0-43B4-8F56-CDCCAA1FBF28}"/>
    <cellStyle name="20% - akcent 4 7" xfId="92" xr:uid="{AB593C90-CB12-4C06-97BF-D05E7826FE5E}"/>
    <cellStyle name="20% - akcent 4 8" xfId="89" xr:uid="{A1068EEF-9A36-436E-8F2F-48D420B06350}"/>
    <cellStyle name="20% - akcent 5 2" xfId="126" xr:uid="{E5B847A1-4D46-462D-9BD1-E222A419BCBE}"/>
    <cellStyle name="20% - akcent 5 3" xfId="127" xr:uid="{4021FAB3-9B5F-46B9-8803-2E97CB02B782}"/>
    <cellStyle name="20% - akcent 5 4" xfId="128" xr:uid="{F46FBAC3-F1B1-4666-B628-5EAD9B484407}"/>
    <cellStyle name="20% - akcent 5 5" xfId="129" xr:uid="{F86862EE-C7B1-451C-BC93-9DBD82040DA6}"/>
    <cellStyle name="20% - akcent 5 6" xfId="130" xr:uid="{75561598-890A-4546-A862-02B31E73841E}"/>
    <cellStyle name="20% - akcent 5 7" xfId="131" xr:uid="{AA4B69CA-4860-4418-B354-3606903FDD67}"/>
    <cellStyle name="20% - akcent 5 8" xfId="132" xr:uid="{26E3843D-5B7B-4879-8DF7-D1FE22CBF492}"/>
    <cellStyle name="20% - akcent 6 2" xfId="133" xr:uid="{57AE2EE9-096F-470F-8FC8-E4D3BC37A81B}"/>
    <cellStyle name="20% - akcent 6 3" xfId="134" xr:uid="{E94C75B7-4759-480C-9389-F921F4704E4B}"/>
    <cellStyle name="20% - akcent 6 4" xfId="135" xr:uid="{681A0A34-E7CC-4C58-B390-EACBB75096E8}"/>
    <cellStyle name="20% - akcent 6 5" xfId="136" xr:uid="{9C201FD8-ACA8-4D44-9A3F-05204B41A918}"/>
    <cellStyle name="20% - akcent 6 6" xfId="137" xr:uid="{05AA6941-BCD5-4E95-A7C2-6CCE9EC0A66A}"/>
    <cellStyle name="20% - akcent 6 7" xfId="138" xr:uid="{DFCAF692-D9C3-4472-9FF7-3F1C5F0D678D}"/>
    <cellStyle name="20% - akcent 6 8" xfId="139" xr:uid="{807791DA-2403-4694-864F-D4907FDE7744}"/>
    <cellStyle name="40% - akcent 1 2" xfId="140" xr:uid="{B061A9A6-C9BE-4605-9B4D-EB41D6971493}"/>
    <cellStyle name="40% - akcent 1 3" xfId="141" xr:uid="{33A09A32-9326-4C06-9BF0-A769C3483923}"/>
    <cellStyle name="40% - akcent 1 4" xfId="142" xr:uid="{CA1AD66B-B526-46F4-B144-4849BDD4DB92}"/>
    <cellStyle name="40% - akcent 1 5" xfId="143" xr:uid="{49A183A2-DB8B-4BFA-ABAE-AFA57F528B6F}"/>
    <cellStyle name="40% - akcent 1 6" xfId="144" xr:uid="{9EB6B438-FE3E-4597-9E0C-036017156A44}"/>
    <cellStyle name="40% - akcent 1 7" xfId="145" xr:uid="{09CD5A23-2B38-4B40-8BEC-113D448C67A2}"/>
    <cellStyle name="40% - akcent 1 8" xfId="146" xr:uid="{A1784C67-B349-4FE8-877A-CA02A9B96C85}"/>
    <cellStyle name="40% - akcent 2 2" xfId="147" xr:uid="{32420340-BF0D-4337-B1CE-CF5A97CBBA89}"/>
    <cellStyle name="40% - akcent 2 3" xfId="148" xr:uid="{1E4E34CA-7906-44E8-9A01-9A9C735E3390}"/>
    <cellStyle name="40% - akcent 2 4" xfId="149" xr:uid="{96285529-51ED-470A-AD16-725B5DA494DD}"/>
    <cellStyle name="40% - akcent 2 5" xfId="150" xr:uid="{052E019C-D01D-4D6C-AF47-28E53B473CB9}"/>
    <cellStyle name="40% - akcent 2 6" xfId="151" xr:uid="{22607023-1FF1-4B42-AE67-E3FE396AB31F}"/>
    <cellStyle name="40% - akcent 2 7" xfId="152" xr:uid="{1DCCE1DA-493D-4AFF-AE73-6BC78178B7EB}"/>
    <cellStyle name="40% - akcent 2 8" xfId="153" xr:uid="{0CDACB72-9503-41D8-8C95-5B2FDA4E7F76}"/>
    <cellStyle name="40% - akcent 3 2" xfId="154" xr:uid="{48A78EC3-1188-4851-9539-A823CAE109CF}"/>
    <cellStyle name="40% - akcent 3 3" xfId="155" xr:uid="{569605B6-A675-4E05-9EA0-C8E230A81366}"/>
    <cellStyle name="40% - akcent 3 4" xfId="156" xr:uid="{3F903F4C-5CD8-42F7-8120-D475653530E4}"/>
    <cellStyle name="40% - akcent 3 5" xfId="157" xr:uid="{EF7C7247-E227-489A-BBBF-4C9796F71643}"/>
    <cellStyle name="40% - akcent 3 6" xfId="158" xr:uid="{13C34ED9-B744-44FA-9B56-2359EC7EF809}"/>
    <cellStyle name="40% - akcent 3 7" xfId="159" xr:uid="{D0BA35DE-6CE5-44BE-9973-909450F50B91}"/>
    <cellStyle name="40% - akcent 3 8" xfId="160" xr:uid="{DE4867DB-E43D-417F-A4EB-D0C45BE2AAD2}"/>
    <cellStyle name="40% - akcent 4 2" xfId="161" xr:uid="{FA20498E-A40E-441D-80D1-B657E1F09066}"/>
    <cellStyle name="40% - akcent 4 3" xfId="162" xr:uid="{F97809B9-E53D-4805-B23E-353C30799D42}"/>
    <cellStyle name="40% - akcent 4 4" xfId="163" xr:uid="{074655E8-3854-4843-A70B-5A8D924F24DF}"/>
    <cellStyle name="40% - akcent 4 5" xfId="164" xr:uid="{834E6730-D6D6-40EB-B9EF-2DE3B8B65EDC}"/>
    <cellStyle name="40% - akcent 4 6" xfId="165" xr:uid="{EECEAFDD-5867-477E-B67A-F45B5954350A}"/>
    <cellStyle name="40% - akcent 4 7" xfId="166" xr:uid="{E789EF58-1469-42AB-B650-236BB3E62465}"/>
    <cellStyle name="40% - akcent 4 8" xfId="167" xr:uid="{4644C037-AB18-4E29-B9E9-A7D52918B7F9}"/>
    <cellStyle name="40% - akcent 5 2" xfId="168" xr:uid="{EB86DE77-2501-477D-8D72-5EE012CAFEFD}"/>
    <cellStyle name="40% - akcent 5 3" xfId="169" xr:uid="{A0BAE5FA-CAE1-4093-8E7C-0003AC075232}"/>
    <cellStyle name="40% - akcent 5 4" xfId="170" xr:uid="{D5B56A01-034C-4E9E-9CF5-6CBF3539322E}"/>
    <cellStyle name="40% - akcent 5 5" xfId="171" xr:uid="{7085A311-6941-4437-9E8B-320041D98AA9}"/>
    <cellStyle name="40% - akcent 5 6" xfId="172" xr:uid="{EAE2142B-E333-41E7-B583-EA5B53875113}"/>
    <cellStyle name="40% - akcent 5 7" xfId="173" xr:uid="{4E4FAA25-E504-4221-BB36-B6C436410833}"/>
    <cellStyle name="40% - akcent 5 8" xfId="174" xr:uid="{CEEC1F94-5377-42DE-BFE2-4318F22546C9}"/>
    <cellStyle name="40% - akcent 6 2" xfId="175" xr:uid="{2B7C7B8E-50F8-4692-9233-853BBB9BFF3D}"/>
    <cellStyle name="40% - akcent 6 3" xfId="176" xr:uid="{49BDB332-D8EC-4755-8AB7-4DFE5194754E}"/>
    <cellStyle name="40% - akcent 6 4" xfId="177" xr:uid="{41395FF0-87A6-4341-8444-A36249901356}"/>
    <cellStyle name="40% - akcent 6 5" xfId="178" xr:uid="{A9574F91-1D1C-4307-AD5B-AF1D5B41AED6}"/>
    <cellStyle name="40% - akcent 6 6" xfId="179" xr:uid="{3EEEEA82-EC76-4F98-B1DA-7D623FADF038}"/>
    <cellStyle name="40% - akcent 6 7" xfId="180" xr:uid="{0983F1AE-3CAC-48FE-9A81-E7DB0B6966F2}"/>
    <cellStyle name="40% - akcent 6 8" xfId="181" xr:uid="{C1D2A621-206E-46FC-9463-72D20846129E}"/>
    <cellStyle name="60% - akcent 1 2" xfId="182" xr:uid="{0C22DC64-85F3-4991-9FC9-9DF6FD89FFE2}"/>
    <cellStyle name="60% - akcent 1 3" xfId="183" xr:uid="{401E0886-772A-485E-A69D-212187C99B63}"/>
    <cellStyle name="60% - akcent 1 4" xfId="184" xr:uid="{D7BC670D-A1F5-45E6-8D18-145BA556B6C0}"/>
    <cellStyle name="60% - akcent 1 5" xfId="185" xr:uid="{74F19489-DC70-48E4-B00A-70FDE021A586}"/>
    <cellStyle name="60% - akcent 1 6" xfId="186" xr:uid="{E0D0ED32-673A-4736-82C2-5DEEE3A43A5E}"/>
    <cellStyle name="60% - akcent 1 7" xfId="187" xr:uid="{A2639451-FE84-402E-A63C-8200E63ED7A4}"/>
    <cellStyle name="60% - akcent 1 8" xfId="188" xr:uid="{CAB6981C-BFF6-4823-BE49-48B0852E29B1}"/>
    <cellStyle name="60% - akcent 2 2" xfId="189" xr:uid="{A2C84AA5-C36E-4BDF-BC12-E83A50A96FAC}"/>
    <cellStyle name="60% - akcent 2 3" xfId="190" xr:uid="{A0014514-687D-454C-90AB-40DDEB49CB07}"/>
    <cellStyle name="60% - akcent 2 4" xfId="191" xr:uid="{414DC5B3-0127-4CBF-9D32-35464EFA1EE1}"/>
    <cellStyle name="60% - akcent 2 5" xfId="192" xr:uid="{9794D50D-9B6E-4F1B-ADF2-09090E97CDF1}"/>
    <cellStyle name="60% - akcent 2 6" xfId="193" xr:uid="{45E1971F-43A2-41BA-8B8D-DC89F82FF69A}"/>
    <cellStyle name="60% - akcent 2 7" xfId="194" xr:uid="{50CFA089-E2CC-4755-B8D8-9F77BD7C8EB7}"/>
    <cellStyle name="60% - akcent 2 8" xfId="195" xr:uid="{6D7889EE-0606-4668-9436-8BB062212A5C}"/>
    <cellStyle name="60% - akcent 3 2" xfId="196" xr:uid="{55CAD66E-D8C3-4F55-9560-74B3B955A182}"/>
    <cellStyle name="60% - akcent 3 3" xfId="197" xr:uid="{6A76C33B-507C-499F-A466-3F23A14070EB}"/>
    <cellStyle name="60% - akcent 3 4" xfId="198" xr:uid="{B68DE899-7E8D-44E6-BD29-4EA5CEFA3D6C}"/>
    <cellStyle name="60% - akcent 3 5" xfId="199" xr:uid="{C3552505-8377-49A8-842E-16F20C5F1F1B}"/>
    <cellStyle name="60% - akcent 3 6" xfId="200" xr:uid="{8D479351-7581-4B4A-9951-E5AB1D680BE5}"/>
    <cellStyle name="60% - akcent 3 7" xfId="201" xr:uid="{30E81215-FB54-4171-8298-5A83AA5B2EA1}"/>
    <cellStyle name="60% - akcent 3 8" xfId="202" xr:uid="{EB363C90-AE04-421D-9034-E10069DEACDA}"/>
    <cellStyle name="60% - akcent 4 2" xfId="203" xr:uid="{E51B6B21-5619-4A7E-9B99-EE8E50BAAF78}"/>
    <cellStyle name="60% - akcent 4 3" xfId="204" xr:uid="{2192C8EA-A7D5-4776-9FE7-177E4BC713FC}"/>
    <cellStyle name="60% - akcent 4 4" xfId="205" xr:uid="{8BB57D36-0D35-4A02-9097-F8C1B3456E8B}"/>
    <cellStyle name="60% - akcent 4 5" xfId="206" xr:uid="{38F2304E-8EDA-4468-8A15-871E8B0E7B6A}"/>
    <cellStyle name="60% - akcent 4 6" xfId="207" xr:uid="{FC2BA33F-78EF-474D-AEDF-991FAA2DEB8E}"/>
    <cellStyle name="60% - akcent 4 7" xfId="208" xr:uid="{AAB16CF3-6E8C-446F-AACC-096D8D5044B8}"/>
    <cellStyle name="60% - akcent 4 8" xfId="209" xr:uid="{DB8E9F29-9EF6-4E54-9297-BA7A786FB667}"/>
    <cellStyle name="60% - akcent 5 2" xfId="210" xr:uid="{2C45976C-3521-461B-81E6-75EA84F02E3C}"/>
    <cellStyle name="60% - akcent 5 3" xfId="211" xr:uid="{57FAB002-C219-426A-9152-56A768737882}"/>
    <cellStyle name="60% - akcent 5 4" xfId="212" xr:uid="{4CF8130B-945C-4AA9-9DC6-8D7CFA17F3BD}"/>
    <cellStyle name="60% - akcent 5 5" xfId="213" xr:uid="{33439184-D7CD-4438-B8AC-DF52D5D96291}"/>
    <cellStyle name="60% - akcent 5 6" xfId="214" xr:uid="{D998DE93-222D-42A8-9D72-AC8E530FB1AD}"/>
    <cellStyle name="60% - akcent 5 7" xfId="215" xr:uid="{51A52E19-D4A5-4F51-B031-E5B5CC1A9364}"/>
    <cellStyle name="60% - akcent 5 8" xfId="216" xr:uid="{7BAD7805-270E-402C-B55D-8C792B67A01D}"/>
    <cellStyle name="60% - akcent 6 2" xfId="217" xr:uid="{F1F5B730-4A8B-47DF-9F7B-A256321116B9}"/>
    <cellStyle name="60% - akcent 6 3" xfId="218" xr:uid="{20B18CD3-24BC-4959-BB08-D2D00F211760}"/>
    <cellStyle name="60% - akcent 6 4" xfId="219" xr:uid="{AAAB45DF-BDC4-482F-B30D-BFDBBB16AA12}"/>
    <cellStyle name="60% - akcent 6 5" xfId="220" xr:uid="{D1C00CCA-FC7B-4FCE-A8F2-B6123A5DC956}"/>
    <cellStyle name="60% - akcent 6 6" xfId="221" xr:uid="{55551D3F-1D6E-4D64-BD8A-80F182928931}"/>
    <cellStyle name="60% - akcent 6 7" xfId="222" xr:uid="{32B553BB-293D-4365-B71B-69388D29E421}"/>
    <cellStyle name="60% - akcent 6 8" xfId="223" xr:uid="{DC3118D8-E9AE-4D1E-B0CA-31B3B594F7B0}"/>
    <cellStyle name="Akcent 1 2" xfId="224" xr:uid="{060A4FF2-34E5-4920-944F-25795B9D4391}"/>
    <cellStyle name="Akcent 1 3" xfId="225" xr:uid="{4730BE66-4A8E-4FF6-A3B8-811EB85728E2}"/>
    <cellStyle name="Akcent 1 4" xfId="226" xr:uid="{B7FA5DD3-4AD0-41BF-95FC-D31F111F9E66}"/>
    <cellStyle name="Akcent 1 5" xfId="227" xr:uid="{D2D1E08A-3312-46B2-B7A3-585A1D765754}"/>
    <cellStyle name="Akcent 1 6" xfId="228" xr:uid="{33827917-22E3-46D2-AD4D-70B64B315F62}"/>
    <cellStyle name="Akcent 1 7" xfId="229" xr:uid="{E56C8098-7120-4C6C-A16A-19E45B04C9DF}"/>
    <cellStyle name="Akcent 1 8" xfId="230" xr:uid="{02C2B872-32D7-4C46-B761-15D6DBD15F25}"/>
    <cellStyle name="Akcent 2 2" xfId="231" xr:uid="{68CB491D-4155-4176-ACC1-2D976DD78F6F}"/>
    <cellStyle name="Akcent 2 3" xfId="232" xr:uid="{E1F4A00B-4779-4FA8-911C-30D04ABE39E5}"/>
    <cellStyle name="Akcent 2 4" xfId="233" xr:uid="{FCA5EBBC-24E9-489E-9F81-278FAE4E2B70}"/>
    <cellStyle name="Akcent 2 5" xfId="234" xr:uid="{C34E2C06-4357-4F38-A7CC-D84C3EFE02A2}"/>
    <cellStyle name="Akcent 2 6" xfId="235" xr:uid="{5EE0168A-AD09-40D8-A03D-96D53D791FF0}"/>
    <cellStyle name="Akcent 2 7" xfId="236" xr:uid="{F58A9D8E-1AEA-4ECA-80E9-460148B4B35D}"/>
    <cellStyle name="Akcent 2 8" xfId="237" xr:uid="{B03FE8B0-EE35-4AF2-A87A-0D60778C2A8A}"/>
    <cellStyle name="Akcent 3 2" xfId="238" xr:uid="{EF101B62-9A1C-41C8-AED0-E5ED5BE4BD77}"/>
    <cellStyle name="Akcent 3 3" xfId="239" xr:uid="{924F27CD-6FF8-4CE8-90BF-2D7C28BD3114}"/>
    <cellStyle name="Akcent 3 4" xfId="240" xr:uid="{A4FD6DCD-7F8B-42EF-98B2-DCA3176EF4A9}"/>
    <cellStyle name="Akcent 3 5" xfId="241" xr:uid="{729094DF-009D-47C6-ADE2-7ABE2218EE78}"/>
    <cellStyle name="Akcent 3 6" xfId="242" xr:uid="{BAAE6BA0-784C-4495-948F-7468570141EA}"/>
    <cellStyle name="Akcent 3 7" xfId="243" xr:uid="{E2704CC4-F156-4E13-AE13-406340D0FED5}"/>
    <cellStyle name="Akcent 3 8" xfId="244" xr:uid="{4B1BF893-D07D-4E02-AB8A-5C1ABA892979}"/>
    <cellStyle name="Akcent 4 2" xfId="245" xr:uid="{C609E60C-1AFF-4494-B8FF-F741D9A8460A}"/>
    <cellStyle name="Akcent 4 3" xfId="246" xr:uid="{925CA3E3-9516-45E6-B71F-042966234643}"/>
    <cellStyle name="Akcent 4 4" xfId="247" xr:uid="{0C270143-B2A2-470F-B3C2-3068A1B00F05}"/>
    <cellStyle name="Akcent 4 5" xfId="248" xr:uid="{FA450871-5AF5-47B3-A8CB-85FEDE498913}"/>
    <cellStyle name="Akcent 4 6" xfId="249" xr:uid="{90BD7045-9E9F-477F-83AD-32360A37803D}"/>
    <cellStyle name="Akcent 4 7" xfId="250" xr:uid="{BAE06B6D-93D1-4EDE-91FF-7B579A74DD53}"/>
    <cellStyle name="Akcent 4 8" xfId="251" xr:uid="{49B1FCE0-048E-4887-91FA-1B8D5C43080B}"/>
    <cellStyle name="Akcent 5 2" xfId="252" xr:uid="{DF763CED-6FF8-45E7-BD21-207BF307DC50}"/>
    <cellStyle name="Akcent 5 3" xfId="253" xr:uid="{772388A1-B5A1-473A-9CC0-3C94BBE6F073}"/>
    <cellStyle name="Akcent 5 4" xfId="254" xr:uid="{89D7A2A0-D036-4A09-A619-730193C04B3E}"/>
    <cellStyle name="Akcent 5 5" xfId="255" xr:uid="{3E455033-5588-46F0-90CD-B6E2118B2B72}"/>
    <cellStyle name="Akcent 5 6" xfId="256" xr:uid="{93615B84-B278-4C8C-BD46-E33CD27B1E05}"/>
    <cellStyle name="Akcent 5 7" xfId="257" xr:uid="{67DF5190-EBF3-41E9-AE53-A2A8798E5D79}"/>
    <cellStyle name="Akcent 5 8" xfId="258" xr:uid="{FCB84E62-AC94-4965-BB2F-5306BE534A26}"/>
    <cellStyle name="Akcent 6 2" xfId="259" xr:uid="{75C75DCD-691E-4C6A-AC4F-EF97BB28D854}"/>
    <cellStyle name="Akcent 6 3" xfId="260" xr:uid="{338DB864-6F74-460B-A437-B645F837DCFD}"/>
    <cellStyle name="Akcent 6 4" xfId="261" xr:uid="{F74B5A9D-F6AF-4E60-B2B1-1E96DCDAD300}"/>
    <cellStyle name="Akcent 6 5" xfId="262" xr:uid="{EF88E22E-4CAD-4D36-B59E-689FB59813BE}"/>
    <cellStyle name="Akcent 6 6" xfId="263" xr:uid="{C99BD7CE-683D-48D2-BC66-4095BC5FD370}"/>
    <cellStyle name="Akcent 6 7" xfId="264" xr:uid="{C5905434-0BFB-440B-8213-246A992A1AFA}"/>
    <cellStyle name="Akcent 6 8" xfId="265" xr:uid="{DD1DC733-4B0C-421A-96A9-B2D153E38C33}"/>
    <cellStyle name="Comma" xfId="120" xr:uid="{7A966D28-734F-4CC1-9F49-2C14F25125CA}"/>
    <cellStyle name="Comma [0]" xfId="119" xr:uid="{C6DAFB1B-C943-4A1D-B789-FDD83A02A9E1}"/>
    <cellStyle name="Comma [0] 2" xfId="1207" xr:uid="{7ADA435C-5512-45A5-B0DC-4D47049BDD2E}"/>
    <cellStyle name="Comma 2" xfId="1208" xr:uid="{CD011B65-3ECF-4754-88B5-7E26A1B13C3A}"/>
    <cellStyle name="Comma 3" xfId="1209" xr:uid="{2863B567-A2F9-4A8B-9838-EE43BA340254}"/>
    <cellStyle name="Comma 4" xfId="1210" xr:uid="{02F44367-A805-4B48-A30B-C447C1918712}"/>
    <cellStyle name="Currency" xfId="118" xr:uid="{2B13547F-E071-4D8C-B1D6-2E86CECE8F90}"/>
    <cellStyle name="Currency [0]" xfId="117" xr:uid="{E2FA8A27-946E-431D-9138-D94EBC5B01B1}"/>
    <cellStyle name="Dane wejściowe 2" xfId="266" xr:uid="{DED405F9-D311-4ADC-8185-135A426553A2}"/>
    <cellStyle name="Dane wejściowe 2 2" xfId="267" xr:uid="{16DBDE58-59D2-4C83-8451-AC95A7A2EAE4}"/>
    <cellStyle name="Dane wejściowe 2 3" xfId="268" xr:uid="{2F1D444B-BCC8-405C-85A3-B534B39405FF}"/>
    <cellStyle name="Dane wejściowe 2 4" xfId="269" xr:uid="{E81DC24B-8788-4047-8EF7-77BE32C05F9E}"/>
    <cellStyle name="Dane wejściowe 3" xfId="270" xr:uid="{134D0495-4EB4-4849-970F-46FFA4BF29DA}"/>
    <cellStyle name="Dane wejściowe 3 2" xfId="271" xr:uid="{F4EB6CA8-2667-45D7-AED1-DE4AA459F7E7}"/>
    <cellStyle name="Dane wejściowe 3 3" xfId="272" xr:uid="{2EE31E21-10A1-4A32-9629-21CF89851AB4}"/>
    <cellStyle name="Dane wejściowe 3 4" xfId="273" xr:uid="{2D51E2DE-1974-4361-9DC0-AB5D5F40E5B1}"/>
    <cellStyle name="Dane wejściowe 4" xfId="274" xr:uid="{2C545AE4-BD8D-43BB-9B2D-4FF122774D49}"/>
    <cellStyle name="Dane wejściowe 4 2" xfId="275" xr:uid="{218BE28F-0919-4F12-9E25-505735BDCC07}"/>
    <cellStyle name="Dane wejściowe 4 3" xfId="276" xr:uid="{2733FE77-0CCC-4619-BDD7-DE17E51598E5}"/>
    <cellStyle name="Dane wejściowe 4 4" xfId="277" xr:uid="{98749D27-ACD3-42CA-8B2C-845053CFBC05}"/>
    <cellStyle name="Dane wejściowe 5" xfId="278" xr:uid="{B751F65C-087C-4EA4-8DC5-560129694986}"/>
    <cellStyle name="Dane wejściowe 5 2" xfId="279" xr:uid="{457A2898-709F-4181-AD94-08C68BBD7B33}"/>
    <cellStyle name="Dane wejściowe 5 3" xfId="280" xr:uid="{86421703-45CA-4742-A4C7-60AF226725D6}"/>
    <cellStyle name="Dane wejściowe 5 4" xfId="281" xr:uid="{DFF5D7F6-835E-415C-A19B-B5D9B1DB305C}"/>
    <cellStyle name="Dane wejściowe 6" xfId="282" xr:uid="{0A0D6651-74AD-4150-8C81-C473D2A28DF2}"/>
    <cellStyle name="Dane wejściowe 6 2" xfId="283" xr:uid="{CA75ABDF-9085-4758-A82E-3542B41D149F}"/>
    <cellStyle name="Dane wejściowe 6 3" xfId="284" xr:uid="{AF681489-F6E3-45B6-84B7-B349E7DFB84C}"/>
    <cellStyle name="Dane wejściowe 6 4" xfId="285" xr:uid="{5EC58C6F-6036-4AB3-9C36-B4AFA6371DB6}"/>
    <cellStyle name="Dane wejściowe 7" xfId="286" xr:uid="{C0595F99-E019-48D6-9BE8-928C361B521A}"/>
    <cellStyle name="Dane wejściowe 7 2" xfId="287" xr:uid="{7FB0EA9A-191A-4160-B9BD-85FBF6943200}"/>
    <cellStyle name="Dane wejściowe 7 3" xfId="288" xr:uid="{0CA49B0B-35ED-42FB-8879-AE8D68D45862}"/>
    <cellStyle name="Dane wejściowe 7 4" xfId="289" xr:uid="{C1D6A158-15C6-488F-9163-4F7CAF9EF7AB}"/>
    <cellStyle name="Dane wejściowe 8" xfId="290" xr:uid="{045DE7BD-B71E-4CFA-9696-BD07978471CC}"/>
    <cellStyle name="Dane wejściowe 8 2" xfId="291" xr:uid="{1782732C-CB7A-42ED-B0C2-9BBA877560AD}"/>
    <cellStyle name="Dane wejściowe 8 3" xfId="292" xr:uid="{26B07E44-E8B2-4BEF-BA5B-34FE71DFB721}"/>
    <cellStyle name="Dane wejściowe 8 4" xfId="293" xr:uid="{E9534995-5F1F-4B6B-9BF7-3E69F90720C9}"/>
    <cellStyle name="Dane wyjściowe 2" xfId="294" xr:uid="{D5EAC14C-9513-4107-8A0D-1C6A2ED957DB}"/>
    <cellStyle name="Dane wyjściowe 2 2" xfId="295" xr:uid="{0CC33DF5-44F4-4353-8FEF-8E86A166DACF}"/>
    <cellStyle name="Dane wyjściowe 2 3" xfId="296" xr:uid="{705A3705-54AF-4E7D-8958-C4728A866ED1}"/>
    <cellStyle name="Dane wyjściowe 2 4" xfId="297" xr:uid="{7621B71F-0938-489F-B3F4-2013B7ACBFD0}"/>
    <cellStyle name="Dane wyjściowe 3" xfId="298" xr:uid="{02A9D15B-A7F9-4AF0-9DAA-8EA1333F8F6B}"/>
    <cellStyle name="Dane wyjściowe 3 2" xfId="299" xr:uid="{ADBE0C44-1C15-4491-88DF-7C1FED0856C0}"/>
    <cellStyle name="Dane wyjściowe 3 3" xfId="300" xr:uid="{B2EA0C3A-4A9B-4D77-B927-15D4DDB35A85}"/>
    <cellStyle name="Dane wyjściowe 3 4" xfId="301" xr:uid="{5E0C5F8A-85AB-4C79-AE8B-78E8D7A8B99F}"/>
    <cellStyle name="Dane wyjściowe 4" xfId="302" xr:uid="{50FD0E5E-CD8D-4142-8F6B-528BD36CBE6D}"/>
    <cellStyle name="Dane wyjściowe 4 2" xfId="303" xr:uid="{8E793C7F-FFA5-4554-988D-9136EB9D2913}"/>
    <cellStyle name="Dane wyjściowe 4 3" xfId="304" xr:uid="{D1E390BD-CC3E-4859-82AF-76CCE60D1A00}"/>
    <cellStyle name="Dane wyjściowe 4 4" xfId="305" xr:uid="{775CC41A-7985-4DFF-8232-E237B1EF1926}"/>
    <cellStyle name="Dane wyjściowe 5" xfId="306" xr:uid="{DEF47BB9-A7EF-4B3D-AD57-3F134D95F51D}"/>
    <cellStyle name="Dane wyjściowe 5 2" xfId="307" xr:uid="{C00D30AB-9B9E-4C63-A315-5300B0411809}"/>
    <cellStyle name="Dane wyjściowe 5 3" xfId="308" xr:uid="{22F4331B-CEC0-47F5-86E5-FD11279E3008}"/>
    <cellStyle name="Dane wyjściowe 5 4" xfId="309" xr:uid="{CC097436-0015-4FC2-B609-0EA73E63A09D}"/>
    <cellStyle name="Dane wyjściowe 6" xfId="310" xr:uid="{ABDECDBB-D4A4-4A4C-B94B-EE55E85EDBE8}"/>
    <cellStyle name="Dane wyjściowe 6 2" xfId="311" xr:uid="{17C940B2-5E8B-464C-A18B-481B789B1551}"/>
    <cellStyle name="Dane wyjściowe 6 3" xfId="312" xr:uid="{1474EC6B-076F-4CA5-B2A9-C63F3EB9FBD0}"/>
    <cellStyle name="Dane wyjściowe 6 4" xfId="313" xr:uid="{A342F0F4-7049-44ED-8953-FC4971263B46}"/>
    <cellStyle name="Dane wyjściowe 7" xfId="314" xr:uid="{B2E177EB-6FDC-410D-AF36-FDE1D50FFB5F}"/>
    <cellStyle name="Dane wyjściowe 7 2" xfId="315" xr:uid="{F6F8FA21-57BA-477A-877B-5238C39FEB9F}"/>
    <cellStyle name="Dane wyjściowe 7 3" xfId="316" xr:uid="{71FCCE35-78CA-4974-AE59-2371813680F1}"/>
    <cellStyle name="Dane wyjściowe 7 4" xfId="317" xr:uid="{1FB1AC4A-091A-4AA1-8B27-8C7A0AAC73EB}"/>
    <cellStyle name="Dane wyjściowe 8" xfId="318" xr:uid="{F5D6AEF8-9B84-4EA1-9FA4-950215037093}"/>
    <cellStyle name="Dane wyjściowe 8 2" xfId="319" xr:uid="{34F89CFB-D998-45AA-AD89-1C0F48C23178}"/>
    <cellStyle name="Dane wyjściowe 8 3" xfId="320" xr:uid="{E5ECCACC-F7A7-40C8-9BBA-8BA85EC00C23}"/>
    <cellStyle name="Dane wyjściowe 8 4" xfId="321" xr:uid="{BE623E06-1AC4-4496-91AD-79431C8795A4}"/>
    <cellStyle name="Dobre 2" xfId="322" xr:uid="{1F3D13FD-F34A-4A46-8124-A44BE262ADEC}"/>
    <cellStyle name="Dobre 3" xfId="323" xr:uid="{FC04BD8F-D804-41C4-AAA9-91FC29F87378}"/>
    <cellStyle name="Dobre 4" xfId="324" xr:uid="{34D36010-EBF0-4AEE-BC33-5FAA55056E66}"/>
    <cellStyle name="Dobre 5" xfId="325" xr:uid="{F9D4B01A-7566-4065-9242-7969C5F4ADD5}"/>
    <cellStyle name="Dobre 6" xfId="326" xr:uid="{FFB730F7-A4FD-42CC-BA12-6B0ABB5CBE53}"/>
    <cellStyle name="Dobre 7" xfId="327" xr:uid="{77D56947-E97C-4CB9-956A-400D2AB0F2C4}"/>
    <cellStyle name="Dobre 8" xfId="328" xr:uid="{2E28F2AC-3FA9-449D-A2D0-D462145025E7}"/>
    <cellStyle name="Grey" xfId="329" xr:uid="{E201EEF0-7B1D-46E2-86A2-EA4B12257927}"/>
    <cellStyle name="Input [yellow]" xfId="330" xr:uid="{1B1B039D-AE63-46C6-9C4C-85D35F3CD99C}"/>
    <cellStyle name="Input [yellow] 2" xfId="331" xr:uid="{262AB53C-CE29-4E58-B3D3-4091AFB3A98D}"/>
    <cellStyle name="Komórka połączona 2" xfId="332" xr:uid="{5A428EFF-7CD5-4189-BF16-75AB76F0BF8F}"/>
    <cellStyle name="Komórka połączona 3" xfId="333" xr:uid="{00AD5D66-9DA9-456B-BC68-4045000BC304}"/>
    <cellStyle name="Komórka połączona 4" xfId="334" xr:uid="{ECCA7136-0463-405F-8BEB-901F90846B17}"/>
    <cellStyle name="Komórka połączona 5" xfId="335" xr:uid="{FFEC6CCD-10DF-43C1-A72C-DAE62F439F91}"/>
    <cellStyle name="Komórka połączona 6" xfId="336" xr:uid="{B46C129F-4F96-4994-AD51-F8BB692EA341}"/>
    <cellStyle name="Komórka połączona 7" xfId="337" xr:uid="{96AF4C16-924D-44AD-A676-75CFAA384870}"/>
    <cellStyle name="Komórka połączona 8" xfId="338" xr:uid="{7BD8C9C3-4729-4B0C-802A-4D8567E2C639}"/>
    <cellStyle name="Komórka zaznaczona 2" xfId="339" xr:uid="{C8181FBD-EF16-4C5E-AE71-72C1298FF66D}"/>
    <cellStyle name="Komórka zaznaczona 3" xfId="340" xr:uid="{B3A9F8F2-5512-4972-8E62-09EAB6863269}"/>
    <cellStyle name="Komórka zaznaczona 4" xfId="341" xr:uid="{5BABEADD-325B-43AE-8082-AF0714D65BEC}"/>
    <cellStyle name="Komórka zaznaczona 5" xfId="342" xr:uid="{3B5B2588-8C5F-4C40-903B-A894DEB60A08}"/>
    <cellStyle name="Komórka zaznaczona 6" xfId="343" xr:uid="{88C9ADBB-627E-437E-960C-403E97F215C1}"/>
    <cellStyle name="Komórka zaznaczona 7" xfId="344" xr:uid="{2366E7F3-6D36-46A9-9761-6CE7267D3E6F}"/>
    <cellStyle name="Komórka zaznaczona 8" xfId="345" xr:uid="{A2E87E9C-940F-40BA-8234-7767EF757BE8}"/>
    <cellStyle name="Nagłówek 1 2" xfId="346" xr:uid="{53246DEA-AB0C-4C58-AB71-55D355CE806A}"/>
    <cellStyle name="Nagłówek 1 3" xfId="347" xr:uid="{10245311-4379-4477-97E5-860CA9BF281C}"/>
    <cellStyle name="Nagłówek 1 4" xfId="348" xr:uid="{CB43F63B-8C47-4606-A83A-EEC28F012CF6}"/>
    <cellStyle name="Nagłówek 1 5" xfId="349" xr:uid="{3F5DDD02-5906-414E-BF9D-C3D595AF0946}"/>
    <cellStyle name="Nagłówek 1 6" xfId="350" xr:uid="{D1A66EA7-4783-449E-8A08-9DEE452CE8B3}"/>
    <cellStyle name="Nagłówek 1 7" xfId="351" xr:uid="{1916AE3F-6E39-4148-8821-A1B83C46106B}"/>
    <cellStyle name="Nagłówek 1 8" xfId="352" xr:uid="{92DFCF03-3C01-4B94-AF21-9E86CA1A3473}"/>
    <cellStyle name="Nagłówek 2 2" xfId="353" xr:uid="{04D1AC32-A079-47C4-91C0-6AC00E381420}"/>
    <cellStyle name="Nagłówek 2 3" xfId="354" xr:uid="{1D99B5EE-F4A0-4956-B00D-DE8DC08FEB39}"/>
    <cellStyle name="Nagłówek 2 4" xfId="355" xr:uid="{D65F8BEB-0DEC-4127-B59D-331DD3EEE95C}"/>
    <cellStyle name="Nagłówek 2 5" xfId="356" xr:uid="{0F4059C7-832B-4896-95DB-BCA866061C4B}"/>
    <cellStyle name="Nagłówek 2 6" xfId="357" xr:uid="{6CA902BA-2537-45E8-9F46-C4B56587992A}"/>
    <cellStyle name="Nagłówek 2 7" xfId="358" xr:uid="{3626BC98-AB99-40DD-838A-94FEA275BD52}"/>
    <cellStyle name="Nagłówek 2 8" xfId="359" xr:uid="{96AB2EB9-F83D-4C79-BFF6-1C7BA2C996F4}"/>
    <cellStyle name="Nagłówek 3 2" xfId="360" xr:uid="{55AABE36-432E-486C-873E-C1C958D37DA1}"/>
    <cellStyle name="Nagłówek 3 3" xfId="361" xr:uid="{834F2EF4-23C2-47F8-AACB-E139F85A8481}"/>
    <cellStyle name="Nagłówek 3 4" xfId="362" xr:uid="{4FB3E9CF-0907-442B-94E1-7686CDA4C08C}"/>
    <cellStyle name="Nagłówek 3 5" xfId="363" xr:uid="{44BC93F8-81AA-41A0-82C4-D8C4D1D54C80}"/>
    <cellStyle name="Nagłówek 3 6" xfId="364" xr:uid="{83BE4AB2-559D-4C20-8E2A-EA98F0584B2D}"/>
    <cellStyle name="Nagłówek 3 7" xfId="365" xr:uid="{89F0A90F-30D3-4F6B-B8D4-6F10D8832E15}"/>
    <cellStyle name="Nagłówek 3 8" xfId="366" xr:uid="{C32C03F4-BB0F-4D58-96A3-C721440424F8}"/>
    <cellStyle name="Nagłówek 4 2" xfId="367" xr:uid="{B19E2BB4-E568-4CD0-9666-B2A3EB6EB6EC}"/>
    <cellStyle name="Nagłówek 4 3" xfId="368" xr:uid="{57295A9B-509E-402B-BCFF-9A0823FEEEE1}"/>
    <cellStyle name="Nagłówek 4 4" xfId="369" xr:uid="{2162DB9D-8F4B-49F0-9CBE-A4A2CEFBBAB1}"/>
    <cellStyle name="Nagłówek 4 5" xfId="370" xr:uid="{23C45C91-426E-435F-8DAB-FFAB17186ACB}"/>
    <cellStyle name="Nagłówek 4 6" xfId="371" xr:uid="{E3C5B4FC-59DB-4D0D-9400-1EED0C11BA71}"/>
    <cellStyle name="Nagłówek 4 7" xfId="372" xr:uid="{D829D799-18A9-4E65-A64A-7019ACC9F1FD}"/>
    <cellStyle name="Nagłówek 4 8" xfId="373" xr:uid="{A447D68A-03B2-4105-91E6-B91052D5AF10}"/>
    <cellStyle name="Neutralne 2" xfId="374" xr:uid="{E47AF6F5-A768-4F19-9E16-31366C99DF00}"/>
    <cellStyle name="Neutralne 3" xfId="375" xr:uid="{02E74E85-B473-4409-B4AE-FD45E54571C6}"/>
    <cellStyle name="Neutralne 4" xfId="376" xr:uid="{D0BF8B59-4567-4F79-9E90-29D06CB76BA9}"/>
    <cellStyle name="Neutralne 5" xfId="377" xr:uid="{0365EBE5-30AE-48BD-88C5-29CDAA9776D7}"/>
    <cellStyle name="Neutralne 6" xfId="378" xr:uid="{4473684D-FA47-4BE2-9524-5A49D08C0B03}"/>
    <cellStyle name="Neutralne 7" xfId="379" xr:uid="{4F22F0FB-43E2-4779-99EE-FFAAA4560AEC}"/>
    <cellStyle name="Neutralne 8" xfId="380" xr:uid="{4413BBA6-7161-4FF8-AA21-DBA812ED5030}"/>
    <cellStyle name="None" xfId="3" xr:uid="{00000000-0005-0000-0000-000002000000}"/>
    <cellStyle name="Normal - Style1" xfId="381" xr:uid="{ABC29D20-C961-46C0-AD80-15EBEAD49375}"/>
    <cellStyle name="Normal 2" xfId="382" xr:uid="{90D5DCE5-B0EE-4B6D-B733-325B34E1633C}"/>
    <cellStyle name="Normal 3" xfId="383" xr:uid="{33F7ECBE-8339-43E7-B637-F0F7C9075248}"/>
    <cellStyle name="normální_laroux" xfId="4" xr:uid="{00000000-0005-0000-0000-000003000000}"/>
    <cellStyle name="Normalny" xfId="0" builtinId="0"/>
    <cellStyle name="Normalny 10" xfId="384" xr:uid="{9E6DD17D-F645-4CC3-9523-65492A15CFD2}"/>
    <cellStyle name="Normalny 10 2" xfId="385" xr:uid="{6A55B1ED-306C-41D8-BDC4-B653D1BA23B5}"/>
    <cellStyle name="Normalny 10 3" xfId="688" xr:uid="{62001B40-D3BC-45F0-82D6-B1486C392779}"/>
    <cellStyle name="Normalny 10 3 2" xfId="1046" xr:uid="{D530ABF3-A5FB-4382-BFAC-AFAC68C74441}"/>
    <cellStyle name="Normalny 10 4" xfId="768" xr:uid="{2C18C708-BB70-461D-867C-2DA12EED7DEF}"/>
    <cellStyle name="Normalny 10 4 2" xfId="1125" xr:uid="{B92BE7D1-FA16-416D-8BE6-A72D1FB35A3F}"/>
    <cellStyle name="Normalny 10 5" xfId="848" xr:uid="{BD6B5E29-507C-455B-BBD9-3E95FBD76461}"/>
    <cellStyle name="Normalny 10 6" xfId="928" xr:uid="{F56D586F-11F7-4CBB-AFE1-6DE8AC5B4BC6}"/>
    <cellStyle name="Normalny 11" xfId="386" xr:uid="{F4878BB1-3EAB-4662-AC23-0C5D215035B2}"/>
    <cellStyle name="Normalny 11 2" xfId="387" xr:uid="{0D4D529E-34A2-41F4-AA54-7A708404A7F8}"/>
    <cellStyle name="Normalny 11 2 2" xfId="1039" xr:uid="{2750EDAA-C088-4853-8086-8038F0A90FB8}"/>
    <cellStyle name="Normalny 11 2 2 2" xfId="1211" xr:uid="{4D1CB2B1-1969-40AC-9D6E-D7C80B769021}"/>
    <cellStyle name="Normalny 11 2 2 2 2" xfId="1251" xr:uid="{3D4AE342-EE31-4156-AE14-6A8CE2A1EAC5}"/>
    <cellStyle name="Normalny 11 2 2 2 3" xfId="1230" xr:uid="{2127EFC2-DB67-43FF-9710-A1C8E310C5C1}"/>
    <cellStyle name="Normalny 11 2 2 3" xfId="1243" xr:uid="{278A426F-29CA-427A-977B-88A6A6C75933}"/>
    <cellStyle name="Normalny 11 2 2 4" xfId="1222" xr:uid="{5E60BB3C-F6EA-4AAC-AA2E-BFBB1B442634}"/>
    <cellStyle name="Normalny 11 2 3" xfId="1043" xr:uid="{39697C20-D894-4AD9-A559-2D7D89D5A81D}"/>
    <cellStyle name="Normalny 11 2 3 2" xfId="1212" xr:uid="{9D55FDFE-92EF-45E2-A698-E3C3DEDE6F6E}"/>
    <cellStyle name="Normalny 11 2 3 2 2" xfId="1252" xr:uid="{C2643F51-452E-4F1C-B23C-2B896F4850F3}"/>
    <cellStyle name="Normalny 11 2 3 2 3" xfId="1231" xr:uid="{DC55267F-0E2C-4966-9C84-199C22E2EF5E}"/>
    <cellStyle name="Normalny 11 2 3 3" xfId="1246" xr:uid="{18798265-C72F-4197-B2D8-6A7F8B66312F}"/>
    <cellStyle name="Normalny 11 2 3 4" xfId="1225" xr:uid="{86B69303-1ABA-46C7-ABA3-7A534FABEFC1}"/>
    <cellStyle name="Normalny 11 2 4" xfId="1206" xr:uid="{5EE31FF2-4A42-4D61-B9A6-C31887EAB993}"/>
    <cellStyle name="Normalny 11 2 4 2" xfId="1250" xr:uid="{9CD3DB28-B549-4400-81D2-22EBD65AA58C}"/>
    <cellStyle name="Normalny 11 2 4 3" xfId="1229" xr:uid="{29DFE35A-213D-4EF4-B501-9576F81F0B8C}"/>
    <cellStyle name="Normalny 11 2 5" xfId="1240" xr:uid="{40F447F7-3FCB-4ED2-A89C-1161AE251F4F}"/>
    <cellStyle name="Normalny 11 2 6" xfId="1219" xr:uid="{0262080E-7755-4227-AC74-B2C2E63D3264}"/>
    <cellStyle name="Normalny 11 2 7" xfId="1036" xr:uid="{B2BD182F-11DF-4F8A-BC68-951416394CED}"/>
    <cellStyle name="Normalny 11 3" xfId="1038" xr:uid="{8391D4E0-AA66-4E2A-82F4-19334DA84352}"/>
    <cellStyle name="Normalny 11 3 2" xfId="1213" xr:uid="{BC10BA63-6D5F-4379-8366-CE17D9356086}"/>
    <cellStyle name="Normalny 11 3 2 2" xfId="1253" xr:uid="{C9827A2E-752B-453B-A053-3B6F397A4770}"/>
    <cellStyle name="Normalny 11 3 2 3" xfId="1232" xr:uid="{AA1933BD-2E92-4DC9-A4FF-19F833A526BF}"/>
    <cellStyle name="Normalny 11 3 3" xfId="1242" xr:uid="{83991B25-E092-49E0-88CE-02A6A4F42740}"/>
    <cellStyle name="Normalny 11 3 4" xfId="1221" xr:uid="{4C35C839-3803-4778-82CD-B663B0F1A6E6}"/>
    <cellStyle name="Normalny 11 4" xfId="1042" xr:uid="{BDA71726-5E9F-4516-AC51-5E835B549D38}"/>
    <cellStyle name="Normalny 11 4 2" xfId="1214" xr:uid="{57AA1451-EDFB-4FE0-957D-0536492D96F5}"/>
    <cellStyle name="Normalny 11 4 2 2" xfId="1254" xr:uid="{FEDAC323-54CB-450F-8726-62B8E1B480F5}"/>
    <cellStyle name="Normalny 11 4 2 3" xfId="1233" xr:uid="{BF990583-B10C-4A21-A824-BAC80C5D9F23}"/>
    <cellStyle name="Normalny 11 4 3" xfId="1245" xr:uid="{8DFFF323-D902-41E0-B296-D2CD8DBE2000}"/>
    <cellStyle name="Normalny 11 4 4" xfId="1224" xr:uid="{8EF237CC-45D1-47BB-8FD2-A46A26859651}"/>
    <cellStyle name="Normalny 11 5" xfId="1205" xr:uid="{C079E8FD-0772-44D6-9889-ACED7E84D395}"/>
    <cellStyle name="Normalny 11 5 2" xfId="1249" xr:uid="{508FB78D-4C9B-40CC-A628-1772A5D5F94D}"/>
    <cellStyle name="Normalny 11 5 3" xfId="1228" xr:uid="{8796E678-9658-4604-8EF0-3064990BDE7F}"/>
    <cellStyle name="Normalny 11 6" xfId="1239" xr:uid="{5EF8E908-0BB4-49C8-B169-38C8280FA87B}"/>
    <cellStyle name="Normalny 11 7" xfId="1218" xr:uid="{BE7EB985-C3E3-401E-9023-A8F9D4F8F40B}"/>
    <cellStyle name="Normalny 11 8" xfId="1035" xr:uid="{24E0279F-5874-4288-BD56-8235DA368495}"/>
    <cellStyle name="Normalny 12" xfId="388" xr:uid="{AC9DD7C2-2825-48EA-B781-E9ECE023CFC2}"/>
    <cellStyle name="Normalny 12 2" xfId="389" xr:uid="{2E0BA488-D263-43D5-AD6F-11F50870DBE7}"/>
    <cellStyle name="Normalny 12 2 2" xfId="390" xr:uid="{3223E959-AA72-4B40-90F4-30F7653F0D51}"/>
    <cellStyle name="Normalny 12 2 3" xfId="391" xr:uid="{E3B581EB-A362-4D52-BF05-EB485CE8D99D}"/>
    <cellStyle name="Normalny 12 2 4" xfId="392" xr:uid="{9F513BAB-A946-4DE0-9B53-B29926EF783F}"/>
    <cellStyle name="Normalny 12 3" xfId="393" xr:uid="{E1479782-799D-4B18-975E-88407BE0AC2A}"/>
    <cellStyle name="Normalny 12 4" xfId="689" xr:uid="{42357B17-1968-4451-A7D8-6DC90157BCBF}"/>
    <cellStyle name="Normalny 12 4 2" xfId="1047" xr:uid="{A03CBC69-498C-4FFF-B334-8CC97EFC16F2}"/>
    <cellStyle name="Normalny 12 5" xfId="769" xr:uid="{F6BBB9FF-3C24-4417-ADD3-827F192A9116}"/>
    <cellStyle name="Normalny 12 5 2" xfId="1126" xr:uid="{D5E7D9FB-F01D-44D0-A11E-07D23FFEBCB8}"/>
    <cellStyle name="Normalny 12 6" xfId="849" xr:uid="{C8D61F59-40D0-48EC-B711-492FCADCCD4B}"/>
    <cellStyle name="Normalny 12 7" xfId="929" xr:uid="{E736B18B-B76D-4556-B482-0B56C6317F6D}"/>
    <cellStyle name="Normalny 13" xfId="394" xr:uid="{85F4AAEB-65E7-430A-A76D-A020F99D82F6}"/>
    <cellStyle name="Normalny 13 2" xfId="690" xr:uid="{477D6371-85D7-40F2-A7D6-85E0A72225D7}"/>
    <cellStyle name="Normalny 13 2 2" xfId="1048" xr:uid="{3360B115-C397-42E8-95A8-2C6C1F658641}"/>
    <cellStyle name="Normalny 13 3" xfId="770" xr:uid="{2F6E8302-D8EB-4149-BDEB-9E31A557751A}"/>
    <cellStyle name="Normalny 13 3 2" xfId="1127" xr:uid="{1A9231CC-4B62-47FD-8F31-B2FF8DF9A9D5}"/>
    <cellStyle name="Normalny 13 4" xfId="850" xr:uid="{C6A5F991-5399-46EE-8C76-F6FFBC85ED68}"/>
    <cellStyle name="Normalny 13 5" xfId="930" xr:uid="{A7BD4A14-B87E-483B-8225-5F62EF952A3D}"/>
    <cellStyle name="Normalny 14" xfId="395" xr:uid="{CD9120D7-55E2-403E-9F01-340962EA658E}"/>
    <cellStyle name="Normalny 14 2" xfId="396" xr:uid="{723121DA-93C8-47C8-B2D6-2A2FF8A92AFE}"/>
    <cellStyle name="Normalny 14 3" xfId="691" xr:uid="{2A6AFDA5-4264-4F9D-9F75-EE20239248BB}"/>
    <cellStyle name="Normalny 14 3 2" xfId="1049" xr:uid="{CE18027B-4ACE-4E7E-BE62-14D2D40BA73D}"/>
    <cellStyle name="Normalny 14 4" xfId="771" xr:uid="{E23F429A-1D7C-4EB1-BE89-38D4C4315D04}"/>
    <cellStyle name="Normalny 14 4 2" xfId="1128" xr:uid="{CA1EC0BA-61E3-465D-B4DF-CF586B725835}"/>
    <cellStyle name="Normalny 14 5" xfId="851" xr:uid="{F541EFE2-F0B8-47E3-B826-1BF7A48B0464}"/>
    <cellStyle name="Normalny 14 6" xfId="931" xr:uid="{D121FE28-EE06-43FA-AC6B-E0A91AB82CA8}"/>
    <cellStyle name="Normalny 15" xfId="397" xr:uid="{1233FFF0-03A6-4DE2-A880-C341B854F965}"/>
    <cellStyle name="Normalny 15 2" xfId="692" xr:uid="{3882F8B9-CA6A-48FC-85AB-56CE568FF9E8}"/>
    <cellStyle name="Normalny 15 2 2" xfId="1050" xr:uid="{31341A95-E5A0-403A-B24A-1B641221FCC8}"/>
    <cellStyle name="Normalny 15 3" xfId="772" xr:uid="{C798D35E-72FE-4923-B36E-CB54AF49D5CE}"/>
    <cellStyle name="Normalny 15 3 2" xfId="1129" xr:uid="{A1986D97-29E5-4179-99F3-FA5EB75F1297}"/>
    <cellStyle name="Normalny 15 4" xfId="852" xr:uid="{858019EE-F331-4968-A0A4-36CA7BA8D3E0}"/>
    <cellStyle name="Normalny 15 5" xfId="932" xr:uid="{6C049ABD-DBDB-497A-BF36-5EC9826BFF30}"/>
    <cellStyle name="Normalny 16" xfId="398" xr:uid="{31B2A123-6B14-4219-9C39-62D3BCEC7BAD}"/>
    <cellStyle name="Normalny 16 2" xfId="399" xr:uid="{57700B8E-D71A-44EC-8046-083514D4DECF}"/>
    <cellStyle name="Normalny 16 3" xfId="693" xr:uid="{9BD9712F-1A55-497A-8620-C0C0CBCA6753}"/>
    <cellStyle name="Normalny 16 3 2" xfId="1051" xr:uid="{816A1053-6A4A-4292-B826-C68BF861B36B}"/>
    <cellStyle name="Normalny 16 4" xfId="773" xr:uid="{5744268F-D437-4574-8F54-FB0B48D985A0}"/>
    <cellStyle name="Normalny 16 4 2" xfId="1130" xr:uid="{C63C9B0D-11E8-4EDB-BFF9-869DC0470C5C}"/>
    <cellStyle name="Normalny 16 5" xfId="853" xr:uid="{D9A0FC6A-9072-44FB-BE1A-9C40F42CCBD2}"/>
    <cellStyle name="Normalny 16 6" xfId="933" xr:uid="{DD457AF4-6DD6-469D-86BB-D6A55CE0C7E6}"/>
    <cellStyle name="Normalny 17" xfId="400" xr:uid="{0E143212-B22E-429D-B078-091DF24EAA25}"/>
    <cellStyle name="Normalny 17 2" xfId="401" xr:uid="{D9E47690-CE59-458C-A0D0-C4AC247FF917}"/>
    <cellStyle name="Normalny 17 3" xfId="694" xr:uid="{648F1B6A-9F0B-4E77-B9CE-E720D0BBA175}"/>
    <cellStyle name="Normalny 17 3 2" xfId="1052" xr:uid="{4993BCBC-9687-458B-A472-05E61EF1BD23}"/>
    <cellStyle name="Normalny 17 4" xfId="774" xr:uid="{6775F8B4-559E-46DC-A1D0-00F825113079}"/>
    <cellStyle name="Normalny 17 4 2" xfId="1131" xr:uid="{6F5C838A-2C83-43BC-9997-FC5EFC062807}"/>
    <cellStyle name="Normalny 17 5" xfId="854" xr:uid="{D14AA5BF-3784-4AB5-86C4-9B484F0DFC89}"/>
    <cellStyle name="Normalny 17 6" xfId="934" xr:uid="{AF81FC70-A85F-4442-A957-03AD2B1BC596}"/>
    <cellStyle name="Normalny 18" xfId="402" xr:uid="{BCE09114-1C76-4CD3-BF97-17E8E7CF029E}"/>
    <cellStyle name="Normalny 18 2" xfId="403" xr:uid="{96305C42-C9A5-48EF-90A0-62ADAF492668}"/>
    <cellStyle name="Normalny 18 3" xfId="404" xr:uid="{E363EC53-5334-477C-8F57-2179D016B537}"/>
    <cellStyle name="Normalny 19" xfId="405" xr:uid="{594CBD16-DBFC-4862-A492-B4F5B8463A9A}"/>
    <cellStyle name="Normalny 19 2" xfId="695" xr:uid="{DD1D488C-61E3-4704-BEDB-D8B977ABE9EF}"/>
    <cellStyle name="Normalny 19 2 2" xfId="1053" xr:uid="{A2D52662-55AC-42DC-9864-DEE1F548DDF1}"/>
    <cellStyle name="Normalny 19 3" xfId="775" xr:uid="{C8BBA17F-EF44-441F-BF98-A0D4E8527BA7}"/>
    <cellStyle name="Normalny 19 3 2" xfId="1132" xr:uid="{74BBB166-7A87-438F-B1A1-9D0953185084}"/>
    <cellStyle name="Normalny 19 4" xfId="855" xr:uid="{27CAF52A-1BBB-4919-A19C-36177C4FF715}"/>
    <cellStyle name="Normalny 19 5" xfId="935" xr:uid="{474CC3AB-3878-47CE-986D-8962A7D73310}"/>
    <cellStyle name="Normalny 2" xfId="5" xr:uid="{00000000-0005-0000-0000-000005000000}"/>
    <cellStyle name="Normalny 2 10" xfId="406" xr:uid="{432B8FA2-D2DD-4683-9BCE-D6B8EE712132}"/>
    <cellStyle name="Normalny 2 10 2" xfId="407" xr:uid="{B4DDA23E-ABBE-4C93-A4A3-372ECB4D2AF5}"/>
    <cellStyle name="Normalny 2 10 2 2" xfId="697" xr:uid="{21C68539-9D8D-4269-B9A6-D3B0EB4CF8BA}"/>
    <cellStyle name="Normalny 2 10 2 2 2" xfId="1055" xr:uid="{4593923D-851F-4751-81D2-B4E42AAD7422}"/>
    <cellStyle name="Normalny 2 10 2 3" xfId="777" xr:uid="{4AB32531-87C9-48DE-B6C0-1D4FABFD3B46}"/>
    <cellStyle name="Normalny 2 10 2 3 2" xfId="1134" xr:uid="{C20281D8-50A5-4E98-B3A2-DEBB1A10D6CF}"/>
    <cellStyle name="Normalny 2 10 2 4" xfId="857" xr:uid="{3B63DDF9-260E-47EB-8EFA-E9A879E79A62}"/>
    <cellStyle name="Normalny 2 10 2 5" xfId="937" xr:uid="{8186C3F7-485B-40D0-BC26-11D9683706E7}"/>
    <cellStyle name="Normalny 2 10 3" xfId="696" xr:uid="{A9964A78-E373-4B7B-B775-0C235D15DFC6}"/>
    <cellStyle name="Normalny 2 10 3 2" xfId="1054" xr:uid="{0743B7C1-25C6-4DAE-94A2-489FA5F69238}"/>
    <cellStyle name="Normalny 2 10 4" xfId="776" xr:uid="{4E62617E-91C4-48FE-AAC7-29F4CF2E020F}"/>
    <cellStyle name="Normalny 2 10 4 2" xfId="1133" xr:uid="{1D101009-2699-4F7D-8C10-90CAF535FBEB}"/>
    <cellStyle name="Normalny 2 10 5" xfId="856" xr:uid="{26D34DA7-F819-428B-A9A8-7916433A9C66}"/>
    <cellStyle name="Normalny 2 10 6" xfId="936" xr:uid="{36D78A8B-4EB1-4142-8159-537F6310E804}"/>
    <cellStyle name="Normalny 2 11" xfId="408" xr:uid="{6938D1F9-0B07-44B9-9AED-124C53598C2F}"/>
    <cellStyle name="Normalny 2 11 2" xfId="409" xr:uid="{B9599272-F688-48B9-A02F-3D7042C73360}"/>
    <cellStyle name="Normalny 2 11 2 2" xfId="699" xr:uid="{0B2E55BD-FC62-418E-A2BA-FD8201F7017D}"/>
    <cellStyle name="Normalny 2 11 2 2 2" xfId="1057" xr:uid="{9F45999E-4775-4AAB-BBA9-D9DAC6DE1DAD}"/>
    <cellStyle name="Normalny 2 11 2 3" xfId="779" xr:uid="{FE855241-983B-4D84-B558-E1D56F5C9185}"/>
    <cellStyle name="Normalny 2 11 2 3 2" xfId="1136" xr:uid="{3C193458-C85A-4DFF-B586-F1F07152CCF1}"/>
    <cellStyle name="Normalny 2 11 2 4" xfId="859" xr:uid="{6365FF30-FD49-45E8-A5C8-FFE75BF5831C}"/>
    <cellStyle name="Normalny 2 11 2 5" xfId="939" xr:uid="{02BBF770-F7A7-4A6D-90EF-5BE9E80F042F}"/>
    <cellStyle name="Normalny 2 11 3" xfId="698" xr:uid="{C728AA61-0CC1-47D4-9F22-2D1BB71A9C67}"/>
    <cellStyle name="Normalny 2 11 3 2" xfId="1056" xr:uid="{94F3D9DE-B54D-46BD-BC03-3ABA26800121}"/>
    <cellStyle name="Normalny 2 11 4" xfId="778" xr:uid="{1DC16D64-D167-4892-BCAB-8442D8699DF6}"/>
    <cellStyle name="Normalny 2 11 4 2" xfId="1135" xr:uid="{F5E1F49D-B5B8-4558-989C-022F7CB1F514}"/>
    <cellStyle name="Normalny 2 11 5" xfId="858" xr:uid="{5EC0B191-0A0B-4DD8-8632-F53A28563CEB}"/>
    <cellStyle name="Normalny 2 11 6" xfId="938" xr:uid="{C1B38FE1-C671-4691-A6D3-8473A8483173}"/>
    <cellStyle name="Normalny 2 12" xfId="410" xr:uid="{5AAF67FE-FC87-4D06-9188-378005155156}"/>
    <cellStyle name="Normalny 2 12 2" xfId="411" xr:uid="{1EA3F25F-2AF4-4203-840D-6285A908CA01}"/>
    <cellStyle name="Normalny 2 12 2 2" xfId="701" xr:uid="{2DDBEF76-8BFE-4F33-B845-9A473AD9733A}"/>
    <cellStyle name="Normalny 2 12 2 2 2" xfId="1059" xr:uid="{8939B057-B26B-4A38-A56F-25526413B25D}"/>
    <cellStyle name="Normalny 2 12 2 3" xfId="781" xr:uid="{40DC869E-D9F6-4435-9EF9-9A80BF3CD11F}"/>
    <cellStyle name="Normalny 2 12 2 3 2" xfId="1138" xr:uid="{AF09FC2E-DECD-4BFC-832C-5FCD7E7570FF}"/>
    <cellStyle name="Normalny 2 12 2 4" xfId="861" xr:uid="{F47A28C8-042E-4813-BC41-17A4E7A2AE11}"/>
    <cellStyle name="Normalny 2 12 2 5" xfId="941" xr:uid="{D228F788-FC5B-426B-A589-1F0774BDFB23}"/>
    <cellStyle name="Normalny 2 12 3" xfId="700" xr:uid="{95109389-79A2-4341-945D-97F88539FF61}"/>
    <cellStyle name="Normalny 2 12 3 2" xfId="1058" xr:uid="{C41A0423-5439-4661-A937-8D75ACD2F834}"/>
    <cellStyle name="Normalny 2 12 4" xfId="780" xr:uid="{91EFE2BE-6889-460D-AA00-9C0BDD122A93}"/>
    <cellStyle name="Normalny 2 12 4 2" xfId="1137" xr:uid="{D3159E06-5661-43DD-A2C6-E1B9B2B591A1}"/>
    <cellStyle name="Normalny 2 12 5" xfId="860" xr:uid="{4165BFDB-F792-4EE4-852F-1251BA0B53B0}"/>
    <cellStyle name="Normalny 2 12 6" xfId="940" xr:uid="{66FE8432-A9BF-43D3-9C09-11606274A5A3}"/>
    <cellStyle name="Normalny 2 13" xfId="412" xr:uid="{EDE7764C-4A58-4B72-BFF1-06A4EACE99B0}"/>
    <cellStyle name="Normalny 2 13 2" xfId="413" xr:uid="{4C3D9E31-205D-4D9B-9F96-5D22F14A8197}"/>
    <cellStyle name="Normalny 2 13 2 2" xfId="703" xr:uid="{F34C84A7-A55E-4CE7-9E42-D4393A0A61BB}"/>
    <cellStyle name="Normalny 2 13 2 2 2" xfId="1061" xr:uid="{A2625B75-1910-4C03-A80D-F7A37D8A2F4C}"/>
    <cellStyle name="Normalny 2 13 2 3" xfId="783" xr:uid="{0C1F75E2-9AEC-4B62-81E9-0A1AF16FB6B3}"/>
    <cellStyle name="Normalny 2 13 2 3 2" xfId="1140" xr:uid="{C5FAA60F-6D38-4177-AE3F-64944035B809}"/>
    <cellStyle name="Normalny 2 13 2 4" xfId="863" xr:uid="{AEA38DC0-670F-4896-9DC0-0F88EFC383D2}"/>
    <cellStyle name="Normalny 2 13 2 5" xfId="943" xr:uid="{13A1868C-A9B7-456C-BCCC-77E24995C2EC}"/>
    <cellStyle name="Normalny 2 13 3" xfId="702" xr:uid="{1125EC68-96A5-4CB7-8E7E-252141469B7A}"/>
    <cellStyle name="Normalny 2 13 3 2" xfId="1060" xr:uid="{E0A2C960-994B-4C37-9455-47F5E89AF5E8}"/>
    <cellStyle name="Normalny 2 13 4" xfId="782" xr:uid="{D417EC53-D707-4F9A-9112-E858D140C9F5}"/>
    <cellStyle name="Normalny 2 13 4 2" xfId="1139" xr:uid="{31253CA5-2E5F-4029-8D85-D827337305DC}"/>
    <cellStyle name="Normalny 2 13 5" xfId="862" xr:uid="{07F9CB35-D513-4A27-8DB8-91BAA369CA55}"/>
    <cellStyle name="Normalny 2 13 6" xfId="942" xr:uid="{D0CCA3C9-0EF2-47AD-AF3A-DB909C2D02F5}"/>
    <cellStyle name="Normalny 2 14" xfId="414" xr:uid="{DA6B5ED7-6B28-423D-8809-CACE931E405D}"/>
    <cellStyle name="Normalny 2 14 2" xfId="415" xr:uid="{3A9CD509-A71B-4D1F-A124-AC523AFD93DC}"/>
    <cellStyle name="Normalny 2 14 2 2" xfId="705" xr:uid="{D240543A-6B03-4D27-A335-0E4F5F158957}"/>
    <cellStyle name="Normalny 2 14 2 2 2" xfId="1063" xr:uid="{1C99BEEF-6CC0-4F0A-9093-0660E3FC4609}"/>
    <cellStyle name="Normalny 2 14 2 3" xfId="785" xr:uid="{7A00C626-7FF5-4398-8DA2-FBCE52B87DCA}"/>
    <cellStyle name="Normalny 2 14 2 3 2" xfId="1142" xr:uid="{DFFD0AD7-67A6-4563-B694-16987FDE0808}"/>
    <cellStyle name="Normalny 2 14 2 4" xfId="865" xr:uid="{11BD7964-939A-4006-BF32-7FF7733F443E}"/>
    <cellStyle name="Normalny 2 14 2 5" xfId="945" xr:uid="{0B3582FC-1694-4CBA-8ABA-4DAE3F87F487}"/>
    <cellStyle name="Normalny 2 14 3" xfId="704" xr:uid="{F24D6D7A-5602-4F44-8DB0-DBC9B855C458}"/>
    <cellStyle name="Normalny 2 14 3 2" xfId="1062" xr:uid="{448C83E3-B7F9-4705-9B24-DC77850437FD}"/>
    <cellStyle name="Normalny 2 14 4" xfId="784" xr:uid="{E938F87B-ECC3-4597-8D8C-9DEDE6FB1542}"/>
    <cellStyle name="Normalny 2 14 4 2" xfId="1141" xr:uid="{3B5DD1E6-D670-4113-B05D-42B538C59688}"/>
    <cellStyle name="Normalny 2 14 5" xfId="864" xr:uid="{45EEF4BF-31FA-467A-BA16-2B3EF72E4492}"/>
    <cellStyle name="Normalny 2 14 6" xfId="944" xr:uid="{4F389DB5-E731-4E1E-B511-3D9D4009F254}"/>
    <cellStyle name="Normalny 2 15" xfId="416" xr:uid="{21F3844D-9C7A-49F5-95D3-A1F0DA2CFCAF}"/>
    <cellStyle name="Normalny 2 15 2" xfId="417" xr:uid="{B4B7A4C5-B0BE-4948-B199-71DEBB72F56E}"/>
    <cellStyle name="Normalny 2 15 2 2" xfId="706" xr:uid="{20CCE593-12D9-40A5-8FCA-7DF93DEA18D1}"/>
    <cellStyle name="Normalny 2 15 2 2 2" xfId="1064" xr:uid="{B0C304E6-F4F0-4262-828D-5B4500FDB589}"/>
    <cellStyle name="Normalny 2 15 2 3" xfId="786" xr:uid="{D45A7EEF-8C7C-4041-9E7F-5FDEB853082F}"/>
    <cellStyle name="Normalny 2 15 2 3 2" xfId="1143" xr:uid="{E0968DC6-B26A-4040-AF1A-51600014D57E}"/>
    <cellStyle name="Normalny 2 15 2 4" xfId="866" xr:uid="{6A8AD29F-D9DB-4561-969A-DAD8E2948CCF}"/>
    <cellStyle name="Normalny 2 15 2 5" xfId="946" xr:uid="{B34D4851-C046-4D5A-8D70-ABDE3C091CCD}"/>
    <cellStyle name="Normalny 2 15 3" xfId="418" xr:uid="{EDAA667F-3EE9-4B4B-BF93-7E371EAF2082}"/>
    <cellStyle name="Normalny 2 15 3 2" xfId="707" xr:uid="{8D26C1A8-1346-4E11-8FF8-E534BA43E262}"/>
    <cellStyle name="Normalny 2 15 3 2 2" xfId="1065" xr:uid="{399323E0-DF85-4F45-8C86-E05DA218780C}"/>
    <cellStyle name="Normalny 2 15 3 3" xfId="787" xr:uid="{0E6ECB83-7808-40C4-9AB5-6DD3824746FD}"/>
    <cellStyle name="Normalny 2 15 3 3 2" xfId="1144" xr:uid="{5819624A-573D-487B-B477-85416130159F}"/>
    <cellStyle name="Normalny 2 15 3 4" xfId="867" xr:uid="{45F93F24-006A-4B35-9990-06C5C97701E3}"/>
    <cellStyle name="Normalny 2 15 3 5" xfId="947" xr:uid="{E8ACB5C0-A72D-40E2-ADEB-2D6B5262C189}"/>
    <cellStyle name="Normalny 2 15 4" xfId="419" xr:uid="{B1341350-9D86-4137-9284-FCEC9A059101}"/>
    <cellStyle name="Normalny 2 15 4 2" xfId="708" xr:uid="{4963FCEB-8C53-4023-933C-27B520D17C48}"/>
    <cellStyle name="Normalny 2 15 4 2 2" xfId="1066" xr:uid="{CF48769A-8F8F-493A-BE27-F9BF448BE015}"/>
    <cellStyle name="Normalny 2 15 4 3" xfId="788" xr:uid="{02D74314-90FD-4260-A64E-6A0F1E0A73C8}"/>
    <cellStyle name="Normalny 2 15 4 3 2" xfId="1145" xr:uid="{5EA5C8E1-FE84-4921-8AE7-26AD754D13E4}"/>
    <cellStyle name="Normalny 2 15 4 4" xfId="868" xr:uid="{286D4EC3-A845-401D-A9F5-6B3BAF891FB2}"/>
    <cellStyle name="Normalny 2 15 4 5" xfId="948" xr:uid="{9B98A4C1-A7A6-47B9-A80A-F2B73E4CA190}"/>
    <cellStyle name="Normalny 2 15 5" xfId="420" xr:uid="{6A9E9D7D-816D-4A98-BB82-97D7525B4EEC}"/>
    <cellStyle name="Normalny 2 15 5 2" xfId="709" xr:uid="{46E41FC4-0798-4767-99F0-C38C29168584}"/>
    <cellStyle name="Normalny 2 15 5 2 2" xfId="1067" xr:uid="{9F6AD7D5-A3FD-404B-8BE3-075540F8FDDB}"/>
    <cellStyle name="Normalny 2 15 5 3" xfId="789" xr:uid="{5AD4B2C3-2234-4AB4-867E-1186EC986330}"/>
    <cellStyle name="Normalny 2 15 5 3 2" xfId="1146" xr:uid="{437CE35A-3BCF-47AA-92DE-8F0B58B09D37}"/>
    <cellStyle name="Normalny 2 15 5 4" xfId="869" xr:uid="{7EA78347-FCC4-415E-8BDE-B7677972E96A}"/>
    <cellStyle name="Normalny 2 15 5 5" xfId="949" xr:uid="{30FECFDA-2800-4382-ADFA-F610C37B66DB}"/>
    <cellStyle name="Normalny 2 15 6" xfId="421" xr:uid="{B95B50BD-EAC9-4489-8E31-25C38AE0CC8A}"/>
    <cellStyle name="Normalny 2 15 6 2" xfId="710" xr:uid="{8F20C8A8-A6BE-4BCA-A91A-E38DE4B8265B}"/>
    <cellStyle name="Normalny 2 15 6 2 2" xfId="1068" xr:uid="{58E21D4B-99D6-4850-A0FF-6C2BA6303C5C}"/>
    <cellStyle name="Normalny 2 15 6 3" xfId="790" xr:uid="{3E035EE6-4FFC-4E90-91EB-BDD87E766196}"/>
    <cellStyle name="Normalny 2 15 6 3 2" xfId="1147" xr:uid="{75E10F90-D3EE-44E3-99BF-B837E44054C1}"/>
    <cellStyle name="Normalny 2 15 6 4" xfId="870" xr:uid="{75612B3D-1192-4EF3-A4AD-5668E6A163E1}"/>
    <cellStyle name="Normalny 2 15 6 5" xfId="950" xr:uid="{EFC21C8A-9E3E-4D10-9C59-C0F632E2D66A}"/>
    <cellStyle name="Normalny 2 15 7" xfId="422" xr:uid="{9C1E4EDD-D3C8-4E13-AFFE-5ABAE180E3CF}"/>
    <cellStyle name="Normalny 2 15 7 2" xfId="711" xr:uid="{DCBC0859-5CC3-4EC6-B09A-A0A0E8F94D15}"/>
    <cellStyle name="Normalny 2 15 7 2 2" xfId="1069" xr:uid="{8FD25838-B222-4BC7-99AF-D60612CCB887}"/>
    <cellStyle name="Normalny 2 15 7 3" xfId="791" xr:uid="{0996795D-AE57-4B8E-91A3-BA7CC50A3854}"/>
    <cellStyle name="Normalny 2 15 7 3 2" xfId="1148" xr:uid="{47870760-7946-44AF-9C9F-BD40AE03CEC6}"/>
    <cellStyle name="Normalny 2 15 7 4" xfId="871" xr:uid="{D42E2D2F-B7F2-492B-913B-66C170F2DF99}"/>
    <cellStyle name="Normalny 2 15 7 5" xfId="951" xr:uid="{41DE6AA7-3734-431A-B68D-7DE71576F8E7}"/>
    <cellStyle name="Normalny 2 15 8" xfId="423" xr:uid="{D9A4FEF7-A724-4643-AED9-E11E90ECDF7C}"/>
    <cellStyle name="Normalny 2 15 8 2" xfId="712" xr:uid="{8AEF2122-CE4F-4403-8047-D80E12AD0DD5}"/>
    <cellStyle name="Normalny 2 15 8 2 2" xfId="1070" xr:uid="{9E55CD16-38BF-4142-A23D-E97F12BFB123}"/>
    <cellStyle name="Normalny 2 15 8 3" xfId="792" xr:uid="{4E62F42F-4938-4C9D-A8E0-31079DF818F4}"/>
    <cellStyle name="Normalny 2 15 8 3 2" xfId="1149" xr:uid="{61A901E9-08D9-469E-928C-BF66ED9D8454}"/>
    <cellStyle name="Normalny 2 15 8 4" xfId="872" xr:uid="{67AA7598-AD63-487F-9CC8-82E80A2240F0}"/>
    <cellStyle name="Normalny 2 15 8 5" xfId="952" xr:uid="{C460AA25-85B2-4F21-94A8-FE367C20011E}"/>
    <cellStyle name="Normalny 2 16" xfId="424" xr:uid="{9E9B24E2-F3EE-4999-B40E-3F15A758B663}"/>
    <cellStyle name="Normalny 2 16 2" xfId="713" xr:uid="{60FF9461-50DA-4F89-8B0A-50B1B3E476E0}"/>
    <cellStyle name="Normalny 2 16 2 2" xfId="1071" xr:uid="{D1BEDDF1-1135-44BC-B7A8-6D56919D589A}"/>
    <cellStyle name="Normalny 2 16 3" xfId="793" xr:uid="{6F8E444A-5AF3-49B7-8854-657884F88665}"/>
    <cellStyle name="Normalny 2 16 3 2" xfId="1150" xr:uid="{09209121-7885-40AF-B2CC-5ED73EE5A235}"/>
    <cellStyle name="Normalny 2 16 4" xfId="873" xr:uid="{F4A5E2F1-B312-4170-BAB2-C4F1C18E4261}"/>
    <cellStyle name="Normalny 2 16 5" xfId="953" xr:uid="{9972DA72-23EC-44A7-84C6-3D8D4CAB5DBA}"/>
    <cellStyle name="Normalny 2 17" xfId="61" xr:uid="{209E92BB-A9C9-4E3F-A33D-D1F4BE348880}"/>
    <cellStyle name="Normalny 2 18" xfId="63" xr:uid="{343FBF38-EBA9-4BA3-A52A-DEBC157C4770}"/>
    <cellStyle name="Normalny 2 19" xfId="1032" xr:uid="{4C323116-9443-4A22-9EA3-272D6EDF3652}"/>
    <cellStyle name="Normalny 2 2" xfId="6" xr:uid="{00000000-0005-0000-0000-000006000000}"/>
    <cellStyle name="Normalny 2 2 2" xfId="7" xr:uid="{00000000-0005-0000-0000-000007000000}"/>
    <cellStyle name="Normalny 2 2 2 2" xfId="714" xr:uid="{5A22880B-E81A-4B88-96C2-37541EE94802}"/>
    <cellStyle name="Normalny 2 2 2 2 2" xfId="1072" xr:uid="{E3A8CAF4-8EAD-45B2-AC0E-8DE734667F2A}"/>
    <cellStyle name="Normalny 2 2 2 3" xfId="794" xr:uid="{AAF6704B-9049-455F-973B-63A02042F3B3}"/>
    <cellStyle name="Normalny 2 2 2 3 2" xfId="1151" xr:uid="{10E8EEC0-9856-4C1B-AA5F-3CC211A85531}"/>
    <cellStyle name="Normalny 2 2 2 4" xfId="874" xr:uid="{7B063D56-28C3-4195-B983-688EA033698E}"/>
    <cellStyle name="Normalny 2 2 2 5" xfId="954" xr:uid="{E9D5C825-1056-4242-B71C-5AE4CDAE3F4E}"/>
    <cellStyle name="Normalny 2 2 3" xfId="8" xr:uid="{00000000-0005-0000-0000-000008000000}"/>
    <cellStyle name="Normalny 2 2 4" xfId="9" xr:uid="{00000000-0005-0000-0000-000009000000}"/>
    <cellStyle name="Normalny 2 2 5" xfId="121" xr:uid="{542DDC08-97E9-4E65-B444-B602EE6CC9FE}"/>
    <cellStyle name="Normalny 2 3" xfId="10" xr:uid="{00000000-0005-0000-0000-00000A000000}"/>
    <cellStyle name="Normalny 2 3 2" xfId="11" xr:uid="{00000000-0005-0000-0000-00000B000000}"/>
    <cellStyle name="Normalny 2 3 2 2" xfId="716" xr:uid="{47564787-A6CD-4EBB-AA30-F011FD58CF4E}"/>
    <cellStyle name="Normalny 2 3 2 2 2" xfId="1074" xr:uid="{208CC8E8-F605-4E4F-ADDA-A5E8DA3CD5EF}"/>
    <cellStyle name="Normalny 2 3 2 3" xfId="796" xr:uid="{6FDC4259-D9E3-4583-80D1-74529D042863}"/>
    <cellStyle name="Normalny 2 3 2 3 2" xfId="1153" xr:uid="{637AE77B-60FA-4C81-8826-A1017A34470E}"/>
    <cellStyle name="Normalny 2 3 2 4" xfId="876" xr:uid="{185A48C9-72BF-44F2-89F3-EFF1AF1DBE52}"/>
    <cellStyle name="Normalny 2 3 2 5" xfId="956" xr:uid="{8663F9BC-795D-4553-9FE5-CE3423F6BA73}"/>
    <cellStyle name="Normalny 2 3 2 6" xfId="426" xr:uid="{47FFE392-151A-4687-930B-1B4237609DD9}"/>
    <cellStyle name="Normalny 2 3 3" xfId="715" xr:uid="{4D6E1C0D-7DED-4571-BD02-C00562AE2869}"/>
    <cellStyle name="Normalny 2 3 3 2" xfId="1073" xr:uid="{B679C757-4948-4EAF-A2A5-3B0671864D59}"/>
    <cellStyle name="Normalny 2 3 4" xfId="795" xr:uid="{8F32977D-1D60-4DD4-87B7-7C8D6DB6C980}"/>
    <cellStyle name="Normalny 2 3 4 2" xfId="1152" xr:uid="{B9562659-0216-4CDB-B37B-FD2305C6F404}"/>
    <cellStyle name="Normalny 2 3 5" xfId="875" xr:uid="{B8C4CC88-A289-4E25-8C49-F3A6F4471E9B}"/>
    <cellStyle name="Normalny 2 3 6" xfId="955" xr:uid="{36528C04-2C46-439F-B61D-01925A4B6E8A}"/>
    <cellStyle name="Normalny 2 3 7" xfId="425" xr:uid="{664B843E-A2CE-4467-8EA1-9148A8CC48EB}"/>
    <cellStyle name="Normalny 2 3 7 2" xfId="1236" xr:uid="{A6843654-0BEA-4955-A94F-1B23DB187D9C}"/>
    <cellStyle name="Normalny 2 4" xfId="12" xr:uid="{00000000-0005-0000-0000-00000C000000}"/>
    <cellStyle name="Normalny 2 4 2" xfId="13" xr:uid="{00000000-0005-0000-0000-00000D000000}"/>
    <cellStyle name="Normalny 2 4 2 2" xfId="718" xr:uid="{89FEF5F2-0168-48FE-84E7-89303A6278CC}"/>
    <cellStyle name="Normalny 2 4 2 2 2" xfId="1075" xr:uid="{DFA52E0C-7235-43DE-8D86-871FB08A92B9}"/>
    <cellStyle name="Normalny 2 4 2 3" xfId="798" xr:uid="{C1CFB15A-D72A-4A40-9F0D-CAE74BA42F44}"/>
    <cellStyle name="Normalny 2 4 2 3 2" xfId="1155" xr:uid="{40272F1D-E087-4F58-9993-45F0A6B95D13}"/>
    <cellStyle name="Normalny 2 4 2 4" xfId="878" xr:uid="{F2475CB5-C204-43FC-914F-20D5FABB8EC0}"/>
    <cellStyle name="Normalny 2 4 2 5" xfId="958" xr:uid="{79037772-B757-4CAC-8582-C0B8B110A1FE}"/>
    <cellStyle name="Normalny 2 4 2 6" xfId="428" xr:uid="{3F0C9557-2917-4DA3-B48E-058EE1418EE5}"/>
    <cellStyle name="Normalny 2 4 3" xfId="14" xr:uid="{00000000-0005-0000-0000-00000E000000}"/>
    <cellStyle name="Normalny 2 4 3 2" xfId="717" xr:uid="{DD3B1554-60D0-42DC-91FD-A78AABE4737C}"/>
    <cellStyle name="Normalny 2 4 4" xfId="797" xr:uid="{D1DEB00A-5276-485A-82E4-1CA0824D5837}"/>
    <cellStyle name="Normalny 2 4 4 2" xfId="1154" xr:uid="{7FE139CC-AA77-41B5-AF01-06FDFF76297B}"/>
    <cellStyle name="Normalny 2 4 5" xfId="877" xr:uid="{A0E7F276-9CB4-47D7-9A87-357C702723D2}"/>
    <cellStyle name="Normalny 2 4 6" xfId="957" xr:uid="{7F330668-B481-4548-BC51-D40FF2BDD146}"/>
    <cellStyle name="Normalny 2 4 7" xfId="427" xr:uid="{02FAD180-9859-46B3-B708-42B6F2F5B5C2}"/>
    <cellStyle name="Normalny 2 5" xfId="429" xr:uid="{36414952-B7A2-4777-A17B-54B4106B501F}"/>
    <cellStyle name="Normalny 2 5 2" xfId="430" xr:uid="{1A1EEEB4-73D5-42C1-9008-D4F3936D469B}"/>
    <cellStyle name="Normalny 2 5 2 2" xfId="720" xr:uid="{D2198796-D531-4E9F-ACF0-54C8529BC42B}"/>
    <cellStyle name="Normalny 2 5 2 2 2" xfId="1077" xr:uid="{12839F61-1111-4433-8540-BA3992D035E5}"/>
    <cellStyle name="Normalny 2 5 2 3" xfId="800" xr:uid="{19684117-70ED-409B-858E-BF1AC535CA71}"/>
    <cellStyle name="Normalny 2 5 2 3 2" xfId="1157" xr:uid="{E47421C2-3A55-47ED-84E6-DC5C6BA13A94}"/>
    <cellStyle name="Normalny 2 5 2 4" xfId="880" xr:uid="{7826B639-4678-49B6-B39C-CB3B0095D38D}"/>
    <cellStyle name="Normalny 2 5 2 5" xfId="960" xr:uid="{2C0F2D8B-75AC-4035-83A3-EF52E0939E38}"/>
    <cellStyle name="Normalny 2 5 3" xfId="719" xr:uid="{3136A00F-8541-4EDD-A0EA-4E50FFEA80B0}"/>
    <cellStyle name="Normalny 2 5 3 2" xfId="1076" xr:uid="{8D1CE400-8081-4346-8295-437293EE1BDD}"/>
    <cellStyle name="Normalny 2 5 4" xfId="799" xr:uid="{69289774-C3D8-4506-AEE7-6CDB91907567}"/>
    <cellStyle name="Normalny 2 5 4 2" xfId="1156" xr:uid="{DC2EC9F3-4674-4838-BF6A-717F30EF0DF3}"/>
    <cellStyle name="Normalny 2 5 5" xfId="879" xr:uid="{C1D6C5D0-8A25-486D-B157-DF15BF84DA50}"/>
    <cellStyle name="Normalny 2 5 6" xfId="959" xr:uid="{CAB4B8AE-21B5-4A98-B06B-50D153009245}"/>
    <cellStyle name="Normalny 2 6" xfId="431" xr:uid="{54CF0E30-31CB-418B-9DA9-C85DF6D4C98B}"/>
    <cellStyle name="Normalny 2 6 2" xfId="432" xr:uid="{630F3A44-B1E2-4CE5-8772-39B8A6DEEA6B}"/>
    <cellStyle name="Normalny 2 6 2 2" xfId="722" xr:uid="{F044C398-7C54-4350-8419-571CC8C9ED8A}"/>
    <cellStyle name="Normalny 2 6 2 2 2" xfId="1079" xr:uid="{57D9A02C-1AEF-4C68-8FF3-788B5ACB406C}"/>
    <cellStyle name="Normalny 2 6 2 3" xfId="802" xr:uid="{AB7CE0A8-0950-4C83-814B-4F99E6FA8E8B}"/>
    <cellStyle name="Normalny 2 6 2 3 2" xfId="1159" xr:uid="{D466509F-A3F5-4836-9E23-DA63C8512C34}"/>
    <cellStyle name="Normalny 2 6 2 4" xfId="882" xr:uid="{F6A095AF-57D4-4CBA-8428-D8219CD9E0DE}"/>
    <cellStyle name="Normalny 2 6 2 5" xfId="962" xr:uid="{05E8CB3A-DC2B-4A43-8C6B-4E6EBAF3A05D}"/>
    <cellStyle name="Normalny 2 6 3" xfId="721" xr:uid="{96617FAD-9D12-472C-B044-3DE741D1BE38}"/>
    <cellStyle name="Normalny 2 6 3 2" xfId="1078" xr:uid="{99E5703C-484A-4BF0-A929-FDCADC6D4B55}"/>
    <cellStyle name="Normalny 2 6 4" xfId="801" xr:uid="{402CB207-43AD-4C71-8F9C-D37C58383ED2}"/>
    <cellStyle name="Normalny 2 6 4 2" xfId="1158" xr:uid="{60A31F64-3192-4280-917F-8ED6C3169AD1}"/>
    <cellStyle name="Normalny 2 6 5" xfId="881" xr:uid="{28447365-FC62-447D-9236-814988F48F71}"/>
    <cellStyle name="Normalny 2 6 6" xfId="961" xr:uid="{8B8485DE-C7D3-43EE-88E6-72215CC1E5AE}"/>
    <cellStyle name="Normalny 2 7" xfId="433" xr:uid="{E149E461-761C-4120-9D4A-50B64044BB40}"/>
    <cellStyle name="Normalny 2 7 2" xfId="434" xr:uid="{1F936CC6-0F5C-4A43-8C27-625B74300C19}"/>
    <cellStyle name="Normalny 2 7 2 2" xfId="724" xr:uid="{9899E1DD-461A-4D39-9085-90CE48396F8D}"/>
    <cellStyle name="Normalny 2 7 2 2 2" xfId="1081" xr:uid="{204C47DF-A8F8-40A7-99C8-6CA28AD79FE4}"/>
    <cellStyle name="Normalny 2 7 2 3" xfId="804" xr:uid="{979B2EA8-072D-4D1D-B1FF-55FD48434FAD}"/>
    <cellStyle name="Normalny 2 7 2 3 2" xfId="1161" xr:uid="{AF3961BD-6183-4647-B831-9B49612A053F}"/>
    <cellStyle name="Normalny 2 7 2 4" xfId="884" xr:uid="{35D32923-D962-4955-ACBA-978E97252F17}"/>
    <cellStyle name="Normalny 2 7 2 5" xfId="964" xr:uid="{19113B5D-5620-493A-8F97-87059D927F04}"/>
    <cellStyle name="Normalny 2 7 3" xfId="723" xr:uid="{69612AE4-BCE3-4381-8271-4DE743B60A6B}"/>
    <cellStyle name="Normalny 2 7 3 2" xfId="1080" xr:uid="{BDF45707-297D-4009-9377-A939B2D6158E}"/>
    <cellStyle name="Normalny 2 7 4" xfId="803" xr:uid="{DD1309A9-D896-4860-89BE-D3A2E965C4AD}"/>
    <cellStyle name="Normalny 2 7 4 2" xfId="1160" xr:uid="{E35CF10D-393D-4BDF-9AAE-2F663F66653F}"/>
    <cellStyle name="Normalny 2 7 5" xfId="883" xr:uid="{78B8F8D8-FFB2-498F-9723-B61A47F02A08}"/>
    <cellStyle name="Normalny 2 7 6" xfId="963" xr:uid="{C4AA4C11-4FD5-4565-8293-3DB695D3BD04}"/>
    <cellStyle name="Normalny 2 8" xfId="435" xr:uid="{E53DD33C-F5B6-4E28-BB66-99701CC29499}"/>
    <cellStyle name="Normalny 2 8 2" xfId="436" xr:uid="{83062448-B827-41D3-B2CF-A1ACF099A939}"/>
    <cellStyle name="Normalny 2 8 2 2" xfId="726" xr:uid="{1072E7B5-DECE-41D8-BA07-4A17F4963F28}"/>
    <cellStyle name="Normalny 2 8 2 2 2" xfId="1083" xr:uid="{06D35359-CCE7-475B-9A3D-1CABEE5EEBD4}"/>
    <cellStyle name="Normalny 2 8 2 3" xfId="806" xr:uid="{58E2AE55-7323-4360-9769-1EAF41C8E617}"/>
    <cellStyle name="Normalny 2 8 2 3 2" xfId="1163" xr:uid="{4A24F4C4-C078-43A3-8F2E-A81089E62A27}"/>
    <cellStyle name="Normalny 2 8 2 4" xfId="886" xr:uid="{BF17CD81-AF78-49A8-909B-F4EDEB5D38FE}"/>
    <cellStyle name="Normalny 2 8 2 5" xfId="966" xr:uid="{F215E4CC-F912-40CB-AE54-429C040065DC}"/>
    <cellStyle name="Normalny 2 8 3" xfId="725" xr:uid="{600971D5-523F-415B-8929-B305FD3B123C}"/>
    <cellStyle name="Normalny 2 8 3 2" xfId="1082" xr:uid="{49FC3A1B-EC00-4A6E-85A6-9B6BBEAF7D3B}"/>
    <cellStyle name="Normalny 2 8 4" xfId="805" xr:uid="{C630D78A-A1DC-47D4-BE87-6B1B0977F017}"/>
    <cellStyle name="Normalny 2 8 4 2" xfId="1162" xr:uid="{13FB1C83-8836-41AD-83E6-FD50D808575B}"/>
    <cellStyle name="Normalny 2 8 5" xfId="885" xr:uid="{B7EFF1E1-E796-4455-8EE3-FEFEACBCB321}"/>
    <cellStyle name="Normalny 2 8 6" xfId="965" xr:uid="{E2BA15ED-F1B9-4019-AFE7-77BF16B174C4}"/>
    <cellStyle name="Normalny 2 9" xfId="437" xr:uid="{C11C340D-3E4D-491D-8F6D-D528206BE018}"/>
    <cellStyle name="Normalny 2 9 2" xfId="438" xr:uid="{C9C5D651-0EDA-4992-B981-E0EBB2820869}"/>
    <cellStyle name="Normalny 2 9 2 2" xfId="728" xr:uid="{5AA4F44D-38A5-4EFB-87ED-C70311EC1D0B}"/>
    <cellStyle name="Normalny 2 9 2 2 2" xfId="1085" xr:uid="{BAFBAD72-7D19-423A-B7D6-A2DDC6C3D701}"/>
    <cellStyle name="Normalny 2 9 2 3" xfId="808" xr:uid="{6C93C443-E7AD-4645-9156-50EE05D6FAA8}"/>
    <cellStyle name="Normalny 2 9 2 3 2" xfId="1165" xr:uid="{54556F08-4361-4B0C-8FA3-B0FDFB8D2D96}"/>
    <cellStyle name="Normalny 2 9 2 4" xfId="888" xr:uid="{A0B32229-3F06-4D2E-92D3-BB58FE59D2DD}"/>
    <cellStyle name="Normalny 2 9 2 5" xfId="968" xr:uid="{C52DF3A4-4DFD-4894-A429-DABF936C8EC4}"/>
    <cellStyle name="Normalny 2 9 3" xfId="727" xr:uid="{19607B25-FAE3-4A78-A9D0-46EA10601377}"/>
    <cellStyle name="Normalny 2 9 3 2" xfId="1084" xr:uid="{C7FD88D4-C73D-4CF2-A26F-BE1295C42697}"/>
    <cellStyle name="Normalny 2 9 4" xfId="807" xr:uid="{26BE725E-36D5-46D5-91D9-DDF604DA3BDD}"/>
    <cellStyle name="Normalny 2 9 4 2" xfId="1164" xr:uid="{3AEA31D3-8B9E-4DAC-9CAC-5D45B21750BB}"/>
    <cellStyle name="Normalny 2 9 5" xfId="887" xr:uid="{0D25C857-9571-41FA-BFB2-095C0C8E8598}"/>
    <cellStyle name="Normalny 2 9 6" xfId="967" xr:uid="{1A134E59-975D-4647-ADEB-D432A6F47924}"/>
    <cellStyle name="Normalny 20" xfId="439" xr:uid="{5B4F545D-9706-41E0-9D57-D55630FBC2D7}"/>
    <cellStyle name="Normalny 20 2" xfId="440" xr:uid="{AD3472A4-3DDF-400A-8D1F-AC3296B7718E}"/>
    <cellStyle name="Normalny 20 3" xfId="729" xr:uid="{33C7B5C1-A2FF-4026-9168-C31E3C607C61}"/>
    <cellStyle name="Normalny 20 3 2" xfId="1086" xr:uid="{5A5A3CE1-6FE7-4CFE-92B6-030444B58874}"/>
    <cellStyle name="Normalny 20 4" xfId="809" xr:uid="{8FD08CB3-5026-49EB-8585-313290D7D0D8}"/>
    <cellStyle name="Normalny 20 4 2" xfId="1166" xr:uid="{5FD8C55F-258B-4CC7-AE19-10C6ED3D5E6E}"/>
    <cellStyle name="Normalny 20 5" xfId="889" xr:uid="{99E72C4E-F1C2-4D45-988C-295541685010}"/>
    <cellStyle name="Normalny 20 6" xfId="969" xr:uid="{5333514E-ED30-491D-8FB6-5410DF498F70}"/>
    <cellStyle name="Normalny 21" xfId="441" xr:uid="{ADD82F4B-659C-4CA0-993D-28644DA67CB2}"/>
    <cellStyle name="Normalny 21 2" xfId="442" xr:uid="{D5EBD9DD-B266-4DE5-984B-842F01995E0D}"/>
    <cellStyle name="Normalny 21 3" xfId="730" xr:uid="{170688BD-2D63-4DA8-B4AC-DFCEDB737F71}"/>
    <cellStyle name="Normalny 21 3 2" xfId="1087" xr:uid="{8C07C40F-9AB6-4C64-91B0-6B56B3D85957}"/>
    <cellStyle name="Normalny 21 4" xfId="810" xr:uid="{DC4E8EB7-73E0-4963-9E26-7245116A0A6C}"/>
    <cellStyle name="Normalny 21 4 2" xfId="1167" xr:uid="{305C636B-6D51-471E-9885-9B530B46EB65}"/>
    <cellStyle name="Normalny 21 5" xfId="890" xr:uid="{96D63BEE-86F6-4AAA-8065-35449C455C1C}"/>
    <cellStyle name="Normalny 21 6" xfId="970" xr:uid="{1D06F4AA-61F7-4DD5-9BDD-084A47D09E93}"/>
    <cellStyle name="Normalny 22" xfId="443" xr:uid="{4B5FF85C-31A3-41DE-8878-217BB8859BB1}"/>
    <cellStyle name="Normalny 22 2" xfId="444" xr:uid="{9F627B31-D6D9-4A82-BE35-9C0AF294EF6B}"/>
    <cellStyle name="Normalny 22 3" xfId="731" xr:uid="{850685B8-6498-4C9C-A6D2-9AAAEB269888}"/>
    <cellStyle name="Normalny 22 3 2" xfId="1088" xr:uid="{73424457-B68E-4030-9E19-76191A374EDC}"/>
    <cellStyle name="Normalny 22 4" xfId="811" xr:uid="{B5CEE125-4E59-4EF0-8EDE-772F1EB94E69}"/>
    <cellStyle name="Normalny 22 4 2" xfId="1168" xr:uid="{65DCC1BD-48F6-4ED6-8425-2B3108ACC18C}"/>
    <cellStyle name="Normalny 22 5" xfId="891" xr:uid="{49B6AA1F-6ACC-4A5E-A4DC-363138C806B0}"/>
    <cellStyle name="Normalny 22 6" xfId="971" xr:uid="{958D7B0C-BE28-4CD5-A6F0-335963F5E57C}"/>
    <cellStyle name="Normalny 23" xfId="445" xr:uid="{F370C026-51E5-4DAD-90CF-E547A28828F8}"/>
    <cellStyle name="Normalny 23 2" xfId="732" xr:uid="{3031AE94-8DE6-4011-A8DC-4DA9549818E4}"/>
    <cellStyle name="Normalny 23 2 2" xfId="1089" xr:uid="{EF77502B-3B09-4B9B-8EA8-F2AC670B3720}"/>
    <cellStyle name="Normalny 23 3" xfId="812" xr:uid="{FE239DFC-7C87-4B25-B755-864661DF6F48}"/>
    <cellStyle name="Normalny 23 3 2" xfId="1169" xr:uid="{AD3FB834-357B-4CCA-A7A2-3F0667108794}"/>
    <cellStyle name="Normalny 23 4" xfId="892" xr:uid="{0D6E5426-A616-442B-A80D-FB26AC2DD834}"/>
    <cellStyle name="Normalny 23 5" xfId="972" xr:uid="{72FA3CF6-46E4-484C-A66B-EF46D74AA0D9}"/>
    <cellStyle name="Normalny 24" xfId="446" xr:uid="{71E0A408-7383-4263-ADA5-C9F55F87CBB0}"/>
    <cellStyle name="Normalny 24 2" xfId="447" xr:uid="{A43368E0-8FD7-45DA-A2FD-69D8D062EA07}"/>
    <cellStyle name="Normalny 24 3" xfId="733" xr:uid="{A6A17ABF-2B40-4FAB-8811-0D0EDB046EF0}"/>
    <cellStyle name="Normalny 24 3 2" xfId="1090" xr:uid="{6C0C0566-D402-477F-800D-94AEF9E347A5}"/>
    <cellStyle name="Normalny 24 4" xfId="813" xr:uid="{A9C69951-BE11-4523-852E-9B22CDD95FAF}"/>
    <cellStyle name="Normalny 24 4 2" xfId="1170" xr:uid="{84FFB6FC-EE0F-48EB-8D52-44196FE1B9B1}"/>
    <cellStyle name="Normalny 24 5" xfId="893" xr:uid="{E38355FD-BED6-4D12-8966-1C4D52BC00DE}"/>
    <cellStyle name="Normalny 24 6" xfId="973" xr:uid="{AEE2E20C-B2F3-4B9A-945C-2111A02E1949}"/>
    <cellStyle name="Normalny 25" xfId="448" xr:uid="{9D4CE7B4-5BEE-41B0-8049-36BBD873F4CE}"/>
    <cellStyle name="Normalny 25 2" xfId="734" xr:uid="{72497FB4-B978-4ED5-A495-5792690FE66F}"/>
    <cellStyle name="Normalny 25 2 2" xfId="1091" xr:uid="{1834AAE0-1FBC-4D5A-9D3C-D710B0D36DE7}"/>
    <cellStyle name="Normalny 25 3" xfId="814" xr:uid="{8F0AAF17-A294-4117-BAB4-65F1C556EE04}"/>
    <cellStyle name="Normalny 25 3 2" xfId="1171" xr:uid="{A36CD436-8453-46F7-AA65-8E69BEA17E82}"/>
    <cellStyle name="Normalny 25 4" xfId="894" xr:uid="{B898E1D7-1B9D-4901-8E75-FBC6F5D42DE5}"/>
    <cellStyle name="Normalny 25 5" xfId="974" xr:uid="{ED5D5977-2E62-460D-8FF1-EC09C251295E}"/>
    <cellStyle name="Normalny 26" xfId="449" xr:uid="{463071FD-DF8A-45AB-9C4D-A8B8457B83AA}"/>
    <cellStyle name="Normalny 26 2" xfId="450" xr:uid="{F003F2DC-E1E5-41E8-B7C2-BD1BADC95ABD}"/>
    <cellStyle name="Normalny 26 3" xfId="735" xr:uid="{8CE1C05D-7393-4331-A96F-F0A448888B75}"/>
    <cellStyle name="Normalny 26 3 2" xfId="1092" xr:uid="{D67D0643-53FD-4125-8B24-52D2AB7C52CC}"/>
    <cellStyle name="Normalny 26 4" xfId="815" xr:uid="{5078B255-9AF8-4BA7-8E4E-54FD972A7A10}"/>
    <cellStyle name="Normalny 26 4 2" xfId="1172" xr:uid="{F2612A2F-70DD-415B-83E1-5F32A43ECB95}"/>
    <cellStyle name="Normalny 26 5" xfId="895" xr:uid="{E6F1F35C-FAA8-49F4-8DFE-C4788537DBBD}"/>
    <cellStyle name="Normalny 26 6" xfId="975" xr:uid="{AFEC520F-3E9F-4D4D-B629-C2BB1138D025}"/>
    <cellStyle name="Normalny 27" xfId="451" xr:uid="{AE7D770E-DDB6-4632-BC43-6696B5456D94}"/>
    <cellStyle name="Normalny 27 2" xfId="736" xr:uid="{078F8540-1AF5-4105-A968-067D2A49BD9B}"/>
    <cellStyle name="Normalny 27 2 2" xfId="1093" xr:uid="{BD1D4EF0-8DEB-4874-A848-797C2FD53160}"/>
    <cellStyle name="Normalny 27 3" xfId="816" xr:uid="{ACE63BF2-7754-4FEC-A6CE-5F00A150EDB9}"/>
    <cellStyle name="Normalny 27 3 2" xfId="1173" xr:uid="{00A756B8-C9DD-423B-8DDE-CFC4F3060B81}"/>
    <cellStyle name="Normalny 27 4" xfId="896" xr:uid="{E76BFA83-7392-4A71-94E7-14CFD8BC3C42}"/>
    <cellStyle name="Normalny 27 5" xfId="976" xr:uid="{CEB1634E-E1FF-4001-8684-6C3429187966}"/>
    <cellStyle name="Normalny 28" xfId="452" xr:uid="{6FC7558A-8B56-4424-994B-067002DD9956}"/>
    <cellStyle name="Normalny 28 2" xfId="737" xr:uid="{1F920D26-E3C1-403D-B62F-A2962D4BE557}"/>
    <cellStyle name="Normalny 28 2 2" xfId="1094" xr:uid="{F2CFF160-4F0D-480F-AC51-FC78E1CFE60E}"/>
    <cellStyle name="Normalny 28 3" xfId="817" xr:uid="{F7E8D73A-85D7-482A-B348-18366F318510}"/>
    <cellStyle name="Normalny 28 3 2" xfId="1174" xr:uid="{91E8AA8D-BB6D-4119-BEB3-CE80BFAE8F6E}"/>
    <cellStyle name="Normalny 28 4" xfId="897" xr:uid="{870B9ECB-E894-46F6-BDB7-7A5C95F313E3}"/>
    <cellStyle name="Normalny 28 5" xfId="977" xr:uid="{3819824E-C6E5-4B31-82F0-FE8160AAB1CC}"/>
    <cellStyle name="Normalny 29" xfId="453" xr:uid="{C9A707FF-3788-4C20-9187-6F978ABD17A6}"/>
    <cellStyle name="Normalny 29 2" xfId="738" xr:uid="{04EE179C-DE4C-4AB9-8DB0-62DC30591922}"/>
    <cellStyle name="Normalny 29 2 2" xfId="1095" xr:uid="{357FFE52-1B0F-46E4-8C2E-56616ED92D71}"/>
    <cellStyle name="Normalny 29 3" xfId="818" xr:uid="{D7C04877-A8D4-4F8B-9327-6C5FA810BC71}"/>
    <cellStyle name="Normalny 29 3 2" xfId="1175" xr:uid="{09019F31-2226-410B-8E12-9DD5A2B9EC05}"/>
    <cellStyle name="Normalny 29 4" xfId="898" xr:uid="{A53DEF95-DEE3-455D-9B3E-6F70D39C1E77}"/>
    <cellStyle name="Normalny 29 5" xfId="978" xr:uid="{6F43760D-5625-4E73-884A-C39C1C4495F8}"/>
    <cellStyle name="Normalny 3" xfId="15" xr:uid="{00000000-0005-0000-0000-00000F000000}"/>
    <cellStyle name="Normalny 3 10" xfId="1041" xr:uid="{9587F8F9-0D46-4518-9720-E6136CE5ABA0}"/>
    <cellStyle name="Normalny 3 10 2" xfId="1244" xr:uid="{17E6F963-BF6E-45BE-8C62-B82F82E16ADC}"/>
    <cellStyle name="Normalny 3 10 3" xfId="1223" xr:uid="{407B8A57-6C43-4DB2-B023-6FC6FF2F57D0}"/>
    <cellStyle name="Normalny 3 11" xfId="1204" xr:uid="{F31D0B0A-968A-4ADA-9173-15F56E30E67F}"/>
    <cellStyle name="Normalny 3 11 2" xfId="1248" xr:uid="{5832194C-38E7-418C-A72D-B5B90B6CAC35}"/>
    <cellStyle name="Normalny 3 11 3" xfId="1227" xr:uid="{2D7A3FBF-1EBB-4918-96B6-8AB869138164}"/>
    <cellStyle name="Normalny 3 2" xfId="16" xr:uid="{00000000-0005-0000-0000-000010000000}"/>
    <cellStyle name="Normalny 3 2 2" xfId="454" xr:uid="{8DDEC7F3-F71A-444C-BCCD-58F4CE6E2CA9}"/>
    <cellStyle name="Normalny 3 3" xfId="17" xr:uid="{00000000-0005-0000-0000-000011000000}"/>
    <cellStyle name="Normalny 3 3 2" xfId="739" xr:uid="{291DE62B-57C6-494C-AB1A-2EF964A810D5}"/>
    <cellStyle name="Normalny 3 3 2 2" xfId="1096" xr:uid="{E769C81E-DA02-458A-BB44-ACB4FC7A95D7}"/>
    <cellStyle name="Normalny 3 3 3" xfId="819" xr:uid="{AAD6EA25-90F8-401F-9B53-1C4BB5FE77FF}"/>
    <cellStyle name="Normalny 3 3 3 2" xfId="1176" xr:uid="{1FD1B8CE-8695-4656-BD91-440D1AC1C324}"/>
    <cellStyle name="Normalny 3 3 4" xfId="899" xr:uid="{DC944725-8DC3-4CE8-B5B5-A0A108F015BA}"/>
    <cellStyle name="Normalny 3 3 5" xfId="979" xr:uid="{5E3021F2-B681-4C92-ADB6-910E5D95FCAA}"/>
    <cellStyle name="Normalny 3 3 6" xfId="455" xr:uid="{79CA45B5-2B7A-45FD-B3F1-2AF1F73815A4}"/>
    <cellStyle name="Normalny 3 4" xfId="456" xr:uid="{F3D29FA9-FA80-461C-83D1-710E4CCE182B}"/>
    <cellStyle name="Normalny 3 4 2" xfId="740" xr:uid="{2D63BBA5-B360-4553-805B-118046ACC21B}"/>
    <cellStyle name="Normalny 3 4 2 2" xfId="1097" xr:uid="{9ADFE976-0884-4BA3-A970-BA05E370CAC8}"/>
    <cellStyle name="Normalny 3 4 3" xfId="820" xr:uid="{3B9A20F9-34DC-410F-AB9C-2CC493A5C9D5}"/>
    <cellStyle name="Normalny 3 4 3 2" xfId="1177" xr:uid="{76AA9BB0-EF39-41A7-93B7-402E630EE904}"/>
    <cellStyle name="Normalny 3 4 4" xfId="900" xr:uid="{CEE7641E-5BED-4CBB-A5E4-ADC6EC5CFC3A}"/>
    <cellStyle name="Normalny 3 4 5" xfId="980" xr:uid="{38121A7A-C73C-4958-98A3-517F1C1BCE90}"/>
    <cellStyle name="Normalny 3 5" xfId="457" xr:uid="{237EF61A-104B-4346-8E96-BFA2AB31A907}"/>
    <cellStyle name="Normalny 3 5 2" xfId="741" xr:uid="{E34D991F-D5BB-4942-AD74-1153CB0C8690}"/>
    <cellStyle name="Normalny 3 5 2 2" xfId="1098" xr:uid="{9F3F000F-D5BA-47F7-A748-5821C3D51CFB}"/>
    <cellStyle name="Normalny 3 5 3" xfId="821" xr:uid="{B3EC74F5-3C1E-4C4E-8F97-A8CAE7D2C959}"/>
    <cellStyle name="Normalny 3 5 3 2" xfId="1178" xr:uid="{F485C412-3A6C-400C-A92F-FDD2E46E3EE3}"/>
    <cellStyle name="Normalny 3 5 4" xfId="901" xr:uid="{B494F6C1-1BE1-4444-977B-049FA43788B0}"/>
    <cellStyle name="Normalny 3 5 5" xfId="981" xr:uid="{5E02D6DA-3D0D-4A10-95E7-15687D8F8576}"/>
    <cellStyle name="Normalny 3 6" xfId="458" xr:uid="{E415FE16-BF97-41AF-9183-74DEBA65B5BD}"/>
    <cellStyle name="Normalny 3 7" xfId="459" xr:uid="{AD7D7DA3-779A-4D96-8A69-1DC2048752BD}"/>
    <cellStyle name="Normalny 3 8" xfId="686" xr:uid="{5183BEA9-CFC9-4886-BC6D-D541E88151B3}"/>
    <cellStyle name="Normalny 3 8 2" xfId="1044" xr:uid="{E14B8206-9EB9-48E8-B76E-CF803DA3B6A5}"/>
    <cellStyle name="Normalny 3 8 2 2" xfId="1247" xr:uid="{4F979CF3-66A7-4CDE-ABD9-2121C32FEFEC}"/>
    <cellStyle name="Normalny 3 8 2 3" xfId="1226" xr:uid="{4B154784-183F-4B9E-B39F-62E738E8D3EE}"/>
    <cellStyle name="Normalny 3 8 3" xfId="1215" xr:uid="{CC7B30F8-371B-4219-B3E7-AFE2EE9E172B}"/>
    <cellStyle name="Normalny 3 8 3 2" xfId="1255" xr:uid="{0282A635-C891-4442-AA81-15A551D77714}"/>
    <cellStyle name="Normalny 3 8 3 3" xfId="1234" xr:uid="{99F398A6-699A-4D82-8F7E-76529898B1E7}"/>
    <cellStyle name="Normalny 3 8 4" xfId="1241" xr:uid="{15ACF4AF-88E3-4FA8-ADCE-5833357D8597}"/>
    <cellStyle name="Normalny 3 8 5" xfId="1220" xr:uid="{0999B53C-DCDC-45EB-AA20-9DBFDCFD53FB}"/>
    <cellStyle name="Normalny 3 8 6" xfId="1037" xr:uid="{DE909438-BD0E-401F-B91B-77B4325EDFB4}"/>
    <cellStyle name="Normalny 3 9" xfId="122" xr:uid="{F11B4CA0-C552-4441-8260-5B59EC1977E1}"/>
    <cellStyle name="Normalny 3 9 2" xfId="1216" xr:uid="{686B9EFD-9AC4-49B2-9A3E-22C34CF39C2F}"/>
    <cellStyle name="Normalny 3 9 2 2" xfId="1256" xr:uid="{E95E78C9-3463-4CE0-8976-0003C6646FFF}"/>
    <cellStyle name="Normalny 3 9 2 3" xfId="1235" xr:uid="{33BB2DCB-6226-43EE-9DDD-38B8BC5D1F54}"/>
    <cellStyle name="Normalny 3 9 3" xfId="1238" xr:uid="{B461D51D-BC4D-4343-9D98-4E99BF2E4160}"/>
    <cellStyle name="Normalny 3 9 4" xfId="1217" xr:uid="{6694B017-6B12-4330-A5A9-AD52C58309EC}"/>
    <cellStyle name="Normalny 3 9 5" xfId="1034" xr:uid="{27987361-6BEF-482A-A426-DF71BD6B9377}"/>
    <cellStyle name="Normalny 30" xfId="460" xr:uid="{FA3BF92B-0619-47A8-83B5-0120D56C7F84}"/>
    <cellStyle name="Normalny 30 2" xfId="742" xr:uid="{4B922428-F80F-4951-8309-9F9A26DC67EA}"/>
    <cellStyle name="Normalny 30 2 2" xfId="1099" xr:uid="{F824DFC7-D407-4370-B32F-03D873663459}"/>
    <cellStyle name="Normalny 30 3" xfId="822" xr:uid="{8A1B8BB0-AD5B-48D6-8489-CE17FD0EFAFD}"/>
    <cellStyle name="Normalny 30 3 2" xfId="1179" xr:uid="{4C54950F-E420-4940-B936-B9FD854FE4AB}"/>
    <cellStyle name="Normalny 30 4" xfId="902" xr:uid="{9559C809-571E-4140-AE0D-5EC986F4586A}"/>
    <cellStyle name="Normalny 30 5" xfId="982" xr:uid="{FB735134-FA8F-4B00-96CE-FD5D6EEB493E}"/>
    <cellStyle name="Normalny 31" xfId="461" xr:uid="{AB6AD50A-94D1-4905-96F3-E297F6A7D5FA}"/>
    <cellStyle name="Normalny 31 2" xfId="743" xr:uid="{9EC6ABBB-53C2-4A7A-819C-A208DF623A0F}"/>
    <cellStyle name="Normalny 31 2 2" xfId="1100" xr:uid="{2F208272-8CF5-4179-B9C3-0C7BB4F55801}"/>
    <cellStyle name="Normalny 31 3" xfId="823" xr:uid="{7B138CCF-CA0D-4725-A3B0-EABDE4FFF5B4}"/>
    <cellStyle name="Normalny 31 3 2" xfId="1180" xr:uid="{85E84C24-1542-4E82-9707-2F8509009BEE}"/>
    <cellStyle name="Normalny 31 4" xfId="903" xr:uid="{1BA3BEA6-26CF-44B5-9494-CA66C692001A}"/>
    <cellStyle name="Normalny 31 5" xfId="983" xr:uid="{31AC7BCA-D989-4768-B7CE-F2BD8ED4F951}"/>
    <cellStyle name="Normalny 32" xfId="462" xr:uid="{A559CFFE-578A-4C12-8C6C-74508F899F45}"/>
    <cellStyle name="Normalny 32 2" xfId="744" xr:uid="{5113F48A-8F7A-4D32-9CFE-3E2BCE9DDF2B}"/>
    <cellStyle name="Normalny 32 2 2" xfId="1101" xr:uid="{80B9F83C-D643-4A1D-9C28-95B93D0596BD}"/>
    <cellStyle name="Normalny 32 3" xfId="824" xr:uid="{6894AB52-B059-4B11-A14D-BE490FCA0E26}"/>
    <cellStyle name="Normalny 32 3 2" xfId="1181" xr:uid="{9F2E36B7-5249-4C5C-AA6E-C47344C778FF}"/>
    <cellStyle name="Normalny 32 4" xfId="904" xr:uid="{A2F2509D-0936-4465-B602-F3C8071A2CCF}"/>
    <cellStyle name="Normalny 32 5" xfId="984" xr:uid="{AB446260-6267-4CB2-B054-3762AE401A7E}"/>
    <cellStyle name="Normalny 33" xfId="463" xr:uid="{B69BE466-F117-479F-A265-585DB0AB25C1}"/>
    <cellStyle name="Normalny 33 2" xfId="745" xr:uid="{967E164A-AEC9-40F3-9979-BEAC95312C67}"/>
    <cellStyle name="Normalny 33 2 2" xfId="1102" xr:uid="{F2468F42-FF43-4591-BF1C-B2088C6CFD88}"/>
    <cellStyle name="Normalny 33 3" xfId="825" xr:uid="{CDFCCE02-8E60-4FD1-8B7B-EC6D9BC6F184}"/>
    <cellStyle name="Normalny 33 3 2" xfId="1182" xr:uid="{68EC4BFF-05DA-41A6-A2B4-3A3295DBF7B4}"/>
    <cellStyle name="Normalny 33 4" xfId="905" xr:uid="{B3BE20CC-A632-43D2-B0A9-C060D4EF6D4A}"/>
    <cellStyle name="Normalny 33 5" xfId="985" xr:uid="{043BC324-FD34-4AAF-AA65-2307BB6CCBD0}"/>
    <cellStyle name="Normalny 34" xfId="464" xr:uid="{3D72CD25-3305-4DCF-A96A-BD03A5BAEC5C}"/>
    <cellStyle name="Normalny 34 2" xfId="746" xr:uid="{2DB17373-B851-4008-B16E-5618238E56A7}"/>
    <cellStyle name="Normalny 34 2 2" xfId="1103" xr:uid="{32AB656E-1385-4319-A4BF-D618A62EACBD}"/>
    <cellStyle name="Normalny 34 3" xfId="826" xr:uid="{C5F6EB92-519B-4035-A766-FCDEF8105DD5}"/>
    <cellStyle name="Normalny 34 3 2" xfId="1183" xr:uid="{868DFDDC-DDC9-480A-B2FF-EF3988F01466}"/>
    <cellStyle name="Normalny 34 4" xfId="906" xr:uid="{2EC2113D-2410-4A1E-92CA-1BF19D73C099}"/>
    <cellStyle name="Normalny 34 5" xfId="986" xr:uid="{12D53A5F-B9D6-4C59-9EDE-A49021E5826E}"/>
    <cellStyle name="Normalny 35" xfId="465" xr:uid="{0DEE8C3F-C531-492E-81E6-C3A84B08B485}"/>
    <cellStyle name="Normalny 35 2" xfId="747" xr:uid="{35BC8D0E-F88B-473F-90A1-5FBA4A4FAE8D}"/>
    <cellStyle name="Normalny 35 2 2" xfId="1104" xr:uid="{BE74D4EF-194C-4CB7-B6A9-2C5BFB96152E}"/>
    <cellStyle name="Normalny 35 3" xfId="827" xr:uid="{EFD57B7A-B0EB-4956-9490-00EE7E0E07E5}"/>
    <cellStyle name="Normalny 35 3 2" xfId="1184" xr:uid="{D5C41216-4B45-4FB9-9B47-7D97440E2001}"/>
    <cellStyle name="Normalny 35 4" xfId="907" xr:uid="{3964FA61-211E-4DC5-8CF3-FEB193921656}"/>
    <cellStyle name="Normalny 35 5" xfId="987" xr:uid="{65541B8D-F265-4446-8AA3-0233021D5E9B}"/>
    <cellStyle name="Normalny 36" xfId="466" xr:uid="{1DF36D0C-0DA4-4C11-8F5D-4440EBF2FC6F}"/>
    <cellStyle name="Normalny 36 2" xfId="748" xr:uid="{160A56A1-E132-4EAC-B323-1692122393B0}"/>
    <cellStyle name="Normalny 36 2 2" xfId="1105" xr:uid="{49AA17A9-804D-478C-B326-31A531137305}"/>
    <cellStyle name="Normalny 36 3" xfId="828" xr:uid="{3D798267-9155-477F-976B-8FB977014486}"/>
    <cellStyle name="Normalny 36 3 2" xfId="1185" xr:uid="{86578080-FF1D-4646-814D-0393D010B129}"/>
    <cellStyle name="Normalny 36 4" xfId="908" xr:uid="{0927466E-5E32-44C2-8700-0B681F08D431}"/>
    <cellStyle name="Normalny 36 5" xfId="988" xr:uid="{C82D2CA1-209F-47DD-B3DF-2C9D0980ADD0}"/>
    <cellStyle name="Normalny 37" xfId="467" xr:uid="{2D3721F0-B525-4D75-9442-37732707E45A}"/>
    <cellStyle name="Normalny 37 2" xfId="749" xr:uid="{39A6AAF6-8914-423F-81BA-F8300932B57D}"/>
    <cellStyle name="Normalny 37 2 2" xfId="1106" xr:uid="{716740B2-EF69-47F2-9973-94C37CD12F71}"/>
    <cellStyle name="Normalny 37 3" xfId="829" xr:uid="{2ED17AF7-FE71-4BB2-8192-7E538D797ABE}"/>
    <cellStyle name="Normalny 37 3 2" xfId="1186" xr:uid="{3633868E-DB6A-4623-A6A6-E5BFD0A90669}"/>
    <cellStyle name="Normalny 37 4" xfId="909" xr:uid="{9917F9C9-53E1-48AC-8429-F68E7ABEAC20}"/>
    <cellStyle name="Normalny 37 5" xfId="989" xr:uid="{28190419-1CB1-41DE-982C-CA0E5E8DB8B8}"/>
    <cellStyle name="Normalny 38" xfId="468" xr:uid="{2DCC32D5-C9E4-4D74-A3D0-EF26BBA5F6B1}"/>
    <cellStyle name="Normalny 38 2" xfId="750" xr:uid="{50898F17-7F78-4F39-9A1B-396930924540}"/>
    <cellStyle name="Normalny 38 2 2" xfId="1107" xr:uid="{6CE2B5DB-7CB5-4A1B-BB7F-5E3F689B3104}"/>
    <cellStyle name="Normalny 38 3" xfId="830" xr:uid="{8BAE0B2A-7933-4051-9F85-1A0C67776D02}"/>
    <cellStyle name="Normalny 38 3 2" xfId="1187" xr:uid="{D20682E1-C463-4D40-AE63-2D318830D574}"/>
    <cellStyle name="Normalny 38 4" xfId="910" xr:uid="{9137541A-D1D1-4880-98A5-DA955C240305}"/>
    <cellStyle name="Normalny 38 5" xfId="990" xr:uid="{412DD171-6246-41AA-8128-F8DB08751F8C}"/>
    <cellStyle name="Normalny 39" xfId="469" xr:uid="{F8BFE942-BDDE-4F9B-826D-3E19C9A76032}"/>
    <cellStyle name="Normalny 39 2" xfId="751" xr:uid="{F735E591-1BC4-44D6-B083-AF9E28451AFE}"/>
    <cellStyle name="Normalny 39 2 2" xfId="1108" xr:uid="{4F10E4C6-5606-4B64-847C-2D44C7C496B2}"/>
    <cellStyle name="Normalny 39 3" xfId="831" xr:uid="{B58FA15F-27C8-4088-8103-6A6BED1F23F7}"/>
    <cellStyle name="Normalny 39 3 2" xfId="1188" xr:uid="{A64C5C94-1525-4D71-9442-92B011833CBB}"/>
    <cellStyle name="Normalny 39 4" xfId="911" xr:uid="{AD46E7D5-AEB7-4515-8257-9E292730CF66}"/>
    <cellStyle name="Normalny 39 5" xfId="991" xr:uid="{1269109F-17B7-495D-80B0-2CEF8706DA79}"/>
    <cellStyle name="Normalny 4" xfId="18" xr:uid="{00000000-0005-0000-0000-000012000000}"/>
    <cellStyle name="Normalny 4 2" xfId="19" xr:uid="{00000000-0005-0000-0000-000013000000}"/>
    <cellStyle name="Normalny 4 2 2" xfId="470" xr:uid="{FB9B2D26-0C12-49F9-979C-EE9CBDFD282C}"/>
    <cellStyle name="Normalny 4 2 3" xfId="114" xr:uid="{13F84504-A470-43EE-B9CF-EDCE062B50F0}"/>
    <cellStyle name="Normalny 4 3" xfId="20" xr:uid="{00000000-0005-0000-0000-000014000000}"/>
    <cellStyle name="Normalny 4 3 2" xfId="471" xr:uid="{CFDA3C9F-09A6-47D3-8A0F-88A5CF77FA31}"/>
    <cellStyle name="Normalny 4 4" xfId="687" xr:uid="{C937B2A2-C0DA-48A7-8B79-5E012C92D062}"/>
    <cellStyle name="Normalny 4 4 2" xfId="1045" xr:uid="{81D2012D-9DB5-41FC-A832-855AFE40577A}"/>
    <cellStyle name="Normalny 4 5" xfId="767" xr:uid="{B1A77DE4-DFE6-48A6-BA2D-348246CE7621}"/>
    <cellStyle name="Normalny 4 5 2" xfId="1124" xr:uid="{3C3F1353-C03E-4B2D-85EB-449EF133D841}"/>
    <cellStyle name="Normalny 4 6" xfId="847" xr:uid="{424DEF18-0DF1-4B7F-B36E-F8B0EF717E30}"/>
    <cellStyle name="Normalny 4 7" xfId="927" xr:uid="{339D2B11-F2E0-42D2-B7AA-E7AF22A1CEA8}"/>
    <cellStyle name="Normalny 40" xfId="472" xr:uid="{BAA2FCB9-E5C3-4F46-B721-8C9B6E4C8AF7}"/>
    <cellStyle name="Normalny 40 2" xfId="752" xr:uid="{0902C3A0-E9EE-402C-8B8A-F3F6D8D25758}"/>
    <cellStyle name="Normalny 40 2 2" xfId="1109" xr:uid="{1653345A-734E-4EC4-B180-E892DA581E88}"/>
    <cellStyle name="Normalny 40 3" xfId="832" xr:uid="{C557E30D-79B3-47C5-A480-290BC8DA971F}"/>
    <cellStyle name="Normalny 40 3 2" xfId="1189" xr:uid="{19D4CA9A-AD96-4F37-B715-BC7412A72FCC}"/>
    <cellStyle name="Normalny 40 4" xfId="912" xr:uid="{EAA8E64D-717B-4675-B7AD-BBF5077FF14E}"/>
    <cellStyle name="Normalny 40 5" xfId="992" xr:uid="{424717F6-D4B8-4294-9829-BA016EC9DD10}"/>
    <cellStyle name="Normalny 41" xfId="473" xr:uid="{D8A7AAB4-D828-4833-87E7-388D68463320}"/>
    <cellStyle name="Normalny 41 2" xfId="753" xr:uid="{2ED918D1-FBE4-4310-BBDF-E8B067122B03}"/>
    <cellStyle name="Normalny 41 2 2" xfId="1110" xr:uid="{92AC2A8F-10A8-4628-9627-38F0D28ABBB2}"/>
    <cellStyle name="Normalny 41 3" xfId="833" xr:uid="{B7437FC0-FC4C-45E8-B043-8D306D4E2487}"/>
    <cellStyle name="Normalny 41 3 2" xfId="1190" xr:uid="{D0448AA4-D4A9-4538-8DF9-5742ADBEF424}"/>
    <cellStyle name="Normalny 41 4" xfId="913" xr:uid="{59B213B1-D492-4331-96F7-D6C7C5BEAE0C}"/>
    <cellStyle name="Normalny 41 5" xfId="993" xr:uid="{2E4924E4-54EC-469A-9394-48DA03137F11}"/>
    <cellStyle name="Normalny 42" xfId="1040" xr:uid="{4F5B8C25-2B8F-49D5-A81A-0B403C2761C8}"/>
    <cellStyle name="Normalny 5" xfId="21" xr:uid="{00000000-0005-0000-0000-000015000000}"/>
    <cellStyle name="Normalny 5 10" xfId="1008" xr:uid="{32874B23-7C0D-48C6-B04C-7AB7950D7CA9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2 2 2" xfId="67" xr:uid="{60000776-0D2D-45C7-9339-16E3E71B1B30}"/>
    <cellStyle name="Normalny 5 2 2 2 3" xfId="1011" xr:uid="{ECFD6178-7DCC-4E75-B47A-3C22131FB1CF}"/>
    <cellStyle name="Normalny 5 2 2 3" xfId="66" xr:uid="{51FE77C4-23EE-469B-BF7A-8FE8819AD08F}"/>
    <cellStyle name="Normalny 5 2 2 4" xfId="1010" xr:uid="{8BB2C1C0-E092-4186-AFE0-12AD0D11C804}"/>
    <cellStyle name="Normalny 5 2 3" xfId="25" xr:uid="{00000000-0005-0000-0000-000019000000}"/>
    <cellStyle name="Normalny 5 2 3 2" xfId="68" xr:uid="{30A4296C-53AF-4EA7-AB31-0E84F67A5795}"/>
    <cellStyle name="Normalny 5 2 3 3" xfId="1012" xr:uid="{46932A9E-47DB-4DD5-B403-70CB47C9D7A8}"/>
    <cellStyle name="Normalny 5 2 4" xfId="26" xr:uid="{00000000-0005-0000-0000-00001A000000}"/>
    <cellStyle name="Normalny 5 2 4 2" xfId="69" xr:uid="{432ECB08-110B-4A00-B096-6A9F11B6B112}"/>
    <cellStyle name="Normalny 5 2 4 3" xfId="1013" xr:uid="{6885BA2D-FEC6-4665-B3BA-FF337BFB8B51}"/>
    <cellStyle name="Normalny 5 2 5" xfId="65" xr:uid="{46F094A2-07EF-40C5-AEB4-F1928E7555C0}"/>
    <cellStyle name="Normalny 5 2 6" xfId="474" xr:uid="{31F06C22-1285-4249-ABE6-DFE199A3A2F8}"/>
    <cellStyle name="Normalny 5 2 7" xfId="1009" xr:uid="{32E7E942-52FB-4474-8FF8-28F1663AB006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2 2 2" xfId="72" xr:uid="{A0BEF3D5-8458-487B-B645-C9FD3BB7FD4A}"/>
    <cellStyle name="Normalny 5 3 2 2 3" xfId="1016" xr:uid="{BCB9D155-1983-4479-8FAA-4CA51EA37774}"/>
    <cellStyle name="Normalny 5 3 2 3" xfId="71" xr:uid="{F2584CF9-CEAF-4F98-8296-04B8B53B9869}"/>
    <cellStyle name="Normalny 5 3 2 4" xfId="1015" xr:uid="{8796865E-D4DB-4D56-9732-B2B22ADFB641}"/>
    <cellStyle name="Normalny 5 3 3" xfId="30" xr:uid="{00000000-0005-0000-0000-00001E000000}"/>
    <cellStyle name="Normalny 5 3 3 2" xfId="73" xr:uid="{8D760D63-0FE5-4345-B096-C3A159419483}"/>
    <cellStyle name="Normalny 5 3 3 3" xfId="1017" xr:uid="{7C5661F4-63A8-466C-A2F2-478EB0BEFFA7}"/>
    <cellStyle name="Normalny 5 3 4" xfId="31" xr:uid="{00000000-0005-0000-0000-00001F000000}"/>
    <cellStyle name="Normalny 5 3 4 2" xfId="74" xr:uid="{921E7300-7CD4-4F6E-B081-0A76F0EF0B9F}"/>
    <cellStyle name="Normalny 5 3 4 3" xfId="1018" xr:uid="{DBC347CB-A9F7-4689-A017-00E7847091B4}"/>
    <cellStyle name="Normalny 5 3 5" xfId="70" xr:uid="{AB053EA7-A170-4B13-8509-45C298F20A6E}"/>
    <cellStyle name="Normalny 5 3 6" xfId="475" xr:uid="{B9982644-FEB2-4E60-93BB-DA74874EE7A4}"/>
    <cellStyle name="Normalny 5 3 7" xfId="1014" xr:uid="{89B4754A-27B3-4412-963F-0ACCF5E2B14E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2 2 2" xfId="77" xr:uid="{D7206955-CFE1-4097-AF16-AB61B600F12B}"/>
    <cellStyle name="Normalny 5 4 2 2 3" xfId="1021" xr:uid="{520D5922-F9AD-4C10-A423-18B87EBAD97E}"/>
    <cellStyle name="Normalny 5 4 2 3" xfId="76" xr:uid="{B33703E2-9D3E-4044-A47C-CC258982B864}"/>
    <cellStyle name="Normalny 5 4 2 4" xfId="1020" xr:uid="{126A1618-D475-432D-8D80-5F72C7F530D7}"/>
    <cellStyle name="Normalny 5 4 3" xfId="35" xr:uid="{00000000-0005-0000-0000-000023000000}"/>
    <cellStyle name="Normalny 5 4 3 2" xfId="78" xr:uid="{479C9B16-AA69-4C69-94D6-1B1498BFDAD6}"/>
    <cellStyle name="Normalny 5 4 3 3" xfId="1022" xr:uid="{A9264E41-6E69-45BE-9609-F7A8707ABC85}"/>
    <cellStyle name="Normalny 5 4 4" xfId="75" xr:uid="{75125AE6-8EB9-49C7-AC71-0906F8CB5728}"/>
    <cellStyle name="Normalny 5 4 5" xfId="476" xr:uid="{E3B149F9-1598-44FB-A3DC-9D2FAE887305}"/>
    <cellStyle name="Normalny 5 4 6" xfId="1019" xr:uid="{D6CA9B26-D636-4363-9FD7-37A04C1C81BD}"/>
    <cellStyle name="Normalny 5 5" xfId="36" xr:uid="{00000000-0005-0000-0000-000024000000}"/>
    <cellStyle name="Normalny 5 5 2" xfId="37" xr:uid="{00000000-0005-0000-0000-000025000000}"/>
    <cellStyle name="Normalny 5 5 2 2" xfId="80" xr:uid="{C3BEC2D9-7ADD-4AF1-9B85-9D8C4B9A451B}"/>
    <cellStyle name="Normalny 5 5 2 3" xfId="1024" xr:uid="{5E17D295-1AFF-4DCF-A3EA-CFAA5225BD62}"/>
    <cellStyle name="Normalny 5 5 3" xfId="79" xr:uid="{7CDC087E-945C-4950-859E-355829E2D9A8}"/>
    <cellStyle name="Normalny 5 5 4" xfId="477" xr:uid="{909315A9-ED7E-4396-A5EF-ABFD30DF6087}"/>
    <cellStyle name="Normalny 5 5 5" xfId="1023" xr:uid="{0E9155C5-AE93-49CE-B904-C9924CBB607F}"/>
    <cellStyle name="Normalny 5 6" xfId="38" xr:uid="{00000000-0005-0000-0000-000026000000}"/>
    <cellStyle name="Normalny 5 6 2" xfId="81" xr:uid="{0E4A42E6-6B4A-407E-AE96-0F1B2D99ED95}"/>
    <cellStyle name="Normalny 5 6 3" xfId="1025" xr:uid="{D380AA9C-9F49-467B-8DB2-F5A1E53BEB9F}"/>
    <cellStyle name="Normalny 5 7" xfId="39" xr:uid="{00000000-0005-0000-0000-000027000000}"/>
    <cellStyle name="Normalny 5 7 2" xfId="82" xr:uid="{514F165A-F7A1-4C7B-9495-3240028228A3}"/>
    <cellStyle name="Normalny 5 7 3" xfId="1026" xr:uid="{2A70B4A9-8223-44C9-B09A-32B1D472B66A}"/>
    <cellStyle name="Normalny 5 8" xfId="64" xr:uid="{97A8940B-5C30-4C7D-8471-B8E33F5268BC}"/>
    <cellStyle name="Normalny 5 9" xfId="113" xr:uid="{ABE11F7A-FE47-4BCF-AF83-8E91DE993271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2 2 2" xfId="85" xr:uid="{D81B1CA7-FB20-4A6D-A6F7-6A62F6B87ED5}"/>
    <cellStyle name="Normalny 6 2 2 3" xfId="1029" xr:uid="{09F6E6EF-8493-4C21-B040-E8218F9CE568}"/>
    <cellStyle name="Normalny 6 2 3" xfId="84" xr:uid="{D26BEA1A-AAD0-4B25-B6B3-C2850E4E9EFF}"/>
    <cellStyle name="Normalny 6 2 4" xfId="479" xr:uid="{86894CFB-818C-4310-97F4-70EB5D815EC2}"/>
    <cellStyle name="Normalny 6 2 5" xfId="1028" xr:uid="{34211223-722B-45FE-89CD-42004BC5CEE9}"/>
    <cellStyle name="Normalny 6 3" xfId="43" xr:uid="{00000000-0005-0000-0000-00002B000000}"/>
    <cellStyle name="Normalny 6 3 2" xfId="86" xr:uid="{AAFAFFC2-1642-455F-B821-6AAB730904D7}"/>
    <cellStyle name="Normalny 6 3 3" xfId="480" xr:uid="{603791F2-40A1-4C2E-8234-C3926989FB18}"/>
    <cellStyle name="Normalny 6 3 4" xfId="1030" xr:uid="{D2AD201E-16CD-41C4-BC28-3933C6D586E5}"/>
    <cellStyle name="Normalny 6 4" xfId="44" xr:uid="{00000000-0005-0000-0000-00002C000000}"/>
    <cellStyle name="Normalny 6 4 2" xfId="87" xr:uid="{088C7036-D2D4-4E67-AC51-A97DFB8FE23D}"/>
    <cellStyle name="Normalny 6 4 3" xfId="481" xr:uid="{A5DBEC56-A1C4-4773-A87D-2A08CEE2E533}"/>
    <cellStyle name="Normalny 6 4 4" xfId="1031" xr:uid="{12D86942-90FB-4F25-9B3C-B9A736512076}"/>
    <cellStyle name="Normalny 6 5" xfId="83" xr:uid="{320D5D70-2E7C-4EAF-8CB7-DD5FE4D7D79D}"/>
    <cellStyle name="Normalny 6 5 2" xfId="482" xr:uid="{C1B1A39B-B7E0-485D-AB69-A38EC7BACA6E}"/>
    <cellStyle name="Normalny 6 6" xfId="483" xr:uid="{416184B7-4DFD-4C00-ABCC-0BBAFB5456E0}"/>
    <cellStyle name="Normalny 6 7" xfId="484" xr:uid="{CFD8F59E-B0FB-4366-A934-FE5717E9675B}"/>
    <cellStyle name="Normalny 6 8" xfId="478" xr:uid="{30325EF8-2004-4FE7-AC25-7ABA86C8A215}"/>
    <cellStyle name="Normalny 6 9" xfId="1027" xr:uid="{C040F0E4-7E30-42AA-953D-62E95C9C5B39}"/>
    <cellStyle name="Normalny 7" xfId="62" xr:uid="{47C9AE32-59CF-4E5B-9355-DBE01AF040C5}"/>
    <cellStyle name="Normalny 7 2" xfId="486" xr:uid="{FC05A4BA-2278-4038-9D83-6127ED75D7A5}"/>
    <cellStyle name="Normalny 7 3" xfId="487" xr:uid="{E96A8EC9-0835-4CBB-80EF-494FD45C99E3}"/>
    <cellStyle name="Normalny 7 4" xfId="1007" xr:uid="{ECAC4640-E81E-4CC2-AD60-EA89DD6A0142}"/>
    <cellStyle name="Normalny 7 5" xfId="485" xr:uid="{A42314E8-DE89-438C-BA34-D86E21C2591D}"/>
    <cellStyle name="Normalny 70" xfId="488" xr:uid="{A545E41E-2272-4F65-8161-478495638E50}"/>
    <cellStyle name="Normalny 70 2" xfId="754" xr:uid="{925F6C03-92C0-4EC4-A6C3-C8084E75DADB}"/>
    <cellStyle name="Normalny 70 2 2" xfId="1111" xr:uid="{7B923DDE-1231-4430-9413-D0145D591AC2}"/>
    <cellStyle name="Normalny 70 3" xfId="834" xr:uid="{88887076-82D2-4349-A65D-E07305FAF575}"/>
    <cellStyle name="Normalny 70 3 2" xfId="1191" xr:uid="{5C903181-C5BA-4B08-A63B-0066FA017576}"/>
    <cellStyle name="Normalny 70 4" xfId="914" xr:uid="{7569B851-3345-44C0-B2F3-CA36A9978272}"/>
    <cellStyle name="Normalny 70 5" xfId="994" xr:uid="{AAD45F5C-1FF1-46F0-A3FD-9ADD5AEEFBF5}"/>
    <cellStyle name="Normalny 71" xfId="489" xr:uid="{548D2508-B209-4131-AB52-C97E5573BDF5}"/>
    <cellStyle name="Normalny 71 2" xfId="755" xr:uid="{8554F3C9-6F7C-421D-8B54-1F9DD196E728}"/>
    <cellStyle name="Normalny 71 2 2" xfId="1112" xr:uid="{34D37DBE-D24A-4AF4-B52D-98F965CFEDDE}"/>
    <cellStyle name="Normalny 71 3" xfId="835" xr:uid="{4B1CAE80-2519-47AE-964E-FB36289A555E}"/>
    <cellStyle name="Normalny 71 3 2" xfId="1192" xr:uid="{B5AC57BD-657F-450D-BF2C-575239149533}"/>
    <cellStyle name="Normalny 71 4" xfId="915" xr:uid="{41EB329F-4907-4502-8F44-8EAC34889CB9}"/>
    <cellStyle name="Normalny 71 5" xfId="995" xr:uid="{D145DFAF-9E3D-4F33-95F2-5EC02DC24850}"/>
    <cellStyle name="Normalny 72" xfId="490" xr:uid="{83939A80-A519-4527-BF7B-6F8D6BB8D561}"/>
    <cellStyle name="Normalny 72 2" xfId="756" xr:uid="{399A96B3-5387-49A5-B7AC-A254131217E4}"/>
    <cellStyle name="Normalny 72 2 2" xfId="1113" xr:uid="{8F4C13DB-DC8E-4D9F-813C-8AEAE7A21250}"/>
    <cellStyle name="Normalny 72 3" xfId="836" xr:uid="{35DF055A-05D9-4631-96F3-BFA4B0ED2125}"/>
    <cellStyle name="Normalny 72 3 2" xfId="1193" xr:uid="{91153BD6-4B48-49F5-9416-B8C37AA1BACF}"/>
    <cellStyle name="Normalny 72 4" xfId="916" xr:uid="{C4BBE88E-7009-4CC1-8D9A-DE19F146A7CB}"/>
    <cellStyle name="Normalny 72 5" xfId="996" xr:uid="{69CCD566-A877-4A0E-B44A-380108457F6D}"/>
    <cellStyle name="Normalny 73" xfId="491" xr:uid="{E68607DD-AB66-4E3B-97E0-65502BD6E613}"/>
    <cellStyle name="Normalny 73 2" xfId="757" xr:uid="{5DBCC785-FDA3-4A7B-9FA1-649F499020DA}"/>
    <cellStyle name="Normalny 73 2 2" xfId="1114" xr:uid="{44E58E37-F803-4CF4-A996-7AB29B9EC93D}"/>
    <cellStyle name="Normalny 73 3" xfId="837" xr:uid="{DE66EF67-F91F-4746-B501-BCE1FF40B61C}"/>
    <cellStyle name="Normalny 73 3 2" xfId="1194" xr:uid="{D1BD030C-7DBC-47D4-8FD5-F34A718B7465}"/>
    <cellStyle name="Normalny 73 4" xfId="917" xr:uid="{4944F76F-EADF-4553-91B6-1B9AD9E82E09}"/>
    <cellStyle name="Normalny 73 5" xfId="997" xr:uid="{97B31FFE-054A-4757-B547-E9B55569852E}"/>
    <cellStyle name="Normalny 74" xfId="492" xr:uid="{3B8FDC14-B304-44AF-86D6-F94933007390}"/>
    <cellStyle name="Normalny 74 2" xfId="758" xr:uid="{D5EFBF6F-E841-4690-B638-F00595683A9E}"/>
    <cellStyle name="Normalny 74 2 2" xfId="1115" xr:uid="{5E52FBBA-1DB2-4FE9-B33D-2B867D6C11ED}"/>
    <cellStyle name="Normalny 74 3" xfId="838" xr:uid="{5584AF2E-AA7C-4E0D-80AD-725145BA8349}"/>
    <cellStyle name="Normalny 74 3 2" xfId="1195" xr:uid="{B26EF033-30C5-48C9-965C-9F4C1BCFCC86}"/>
    <cellStyle name="Normalny 74 4" xfId="918" xr:uid="{AB2BB9EA-5713-4484-ACEF-CCDAF47C2D49}"/>
    <cellStyle name="Normalny 74 5" xfId="998" xr:uid="{6A33EC8E-97A1-486C-B742-BBF6A1644307}"/>
    <cellStyle name="Normalny 75" xfId="493" xr:uid="{8C96E0EC-D2EC-45DC-8D30-02CD9F969914}"/>
    <cellStyle name="Normalny 75 2" xfId="759" xr:uid="{7928CEAA-0AA4-4CF9-B3FD-88D6B77852B3}"/>
    <cellStyle name="Normalny 75 2 2" xfId="1116" xr:uid="{1A854E9F-8C18-47A9-B775-D1F3E1CB7E6C}"/>
    <cellStyle name="Normalny 75 3" xfId="839" xr:uid="{D5F8FAD7-5CCA-444A-9CA0-4249AB21D85A}"/>
    <cellStyle name="Normalny 75 3 2" xfId="1196" xr:uid="{8CEAB480-70D8-4BDA-B3D6-66326139B220}"/>
    <cellStyle name="Normalny 75 4" xfId="919" xr:uid="{DE65C30F-3C3C-46D4-85A1-EF77A6F685B5}"/>
    <cellStyle name="Normalny 75 5" xfId="999" xr:uid="{7A5D71EE-8666-41A6-B8E9-AAD4929663E0}"/>
    <cellStyle name="Normalny 76" xfId="494" xr:uid="{DC6F745F-CFB5-4F21-B5E0-F4EB689292A1}"/>
    <cellStyle name="Normalny 76 2" xfId="760" xr:uid="{1E46CE7C-D0F3-43F0-8328-7F7DD55FE98E}"/>
    <cellStyle name="Normalny 76 2 2" xfId="1117" xr:uid="{E9F28F6A-1772-46D2-938D-E0528B36A710}"/>
    <cellStyle name="Normalny 76 3" xfId="840" xr:uid="{64826663-7388-4700-89BD-384922A9511A}"/>
    <cellStyle name="Normalny 76 3 2" xfId="1197" xr:uid="{F499E3DB-C448-4C06-9398-10A0000F5B8E}"/>
    <cellStyle name="Normalny 76 4" xfId="920" xr:uid="{87BF6FCF-54AC-4769-921D-20EB3328C3BD}"/>
    <cellStyle name="Normalny 76 5" xfId="1000" xr:uid="{5186B9BC-3517-4B93-8313-C9BC343B2335}"/>
    <cellStyle name="Normalny 77" xfId="495" xr:uid="{B3B6857F-11E4-4C3B-BC11-12F065E2456F}"/>
    <cellStyle name="Normalny 77 2" xfId="761" xr:uid="{DB659FD5-C9C4-4EAF-ADF2-0C474A1F14F0}"/>
    <cellStyle name="Normalny 77 2 2" xfId="1118" xr:uid="{333FC1EA-17E9-4663-AAD4-50D583CD694A}"/>
    <cellStyle name="Normalny 77 3" xfId="841" xr:uid="{8B0187AF-D5AB-4C9D-8AD0-8C3ECC0D4110}"/>
    <cellStyle name="Normalny 77 3 2" xfId="1198" xr:uid="{81BF61D5-C8DD-4833-B286-0896C0D333F4}"/>
    <cellStyle name="Normalny 77 4" xfId="921" xr:uid="{44D7A5B7-7F4D-4DAA-897B-8E9D0EAD2650}"/>
    <cellStyle name="Normalny 77 5" xfId="1001" xr:uid="{2C2979C4-7975-49C4-A21C-C6465A1AD766}"/>
    <cellStyle name="Normalny 78" xfId="496" xr:uid="{56729429-14A9-444A-BACC-4F445A90ED65}"/>
    <cellStyle name="Normalny 78 2" xfId="762" xr:uid="{2599E633-175C-4185-805F-948B4FB18447}"/>
    <cellStyle name="Normalny 78 2 2" xfId="1119" xr:uid="{F37FBFA4-1D93-4FF7-BCCE-11E2F9840DDE}"/>
    <cellStyle name="Normalny 78 3" xfId="842" xr:uid="{7260DBF3-24D9-437F-9A0B-F77B025053DA}"/>
    <cellStyle name="Normalny 78 3 2" xfId="1199" xr:uid="{C5465CFB-8D89-4508-8DF3-B925A28A4804}"/>
    <cellStyle name="Normalny 78 4" xfId="922" xr:uid="{88989BD5-1CD1-4376-AF85-3FB72F72890A}"/>
    <cellStyle name="Normalny 78 5" xfId="1002" xr:uid="{211CCCC1-CE99-4306-86C4-EF9DE6A034AD}"/>
    <cellStyle name="Normalny 79" xfId="497" xr:uid="{770A7904-C36E-4158-B47C-3CE59B9AF133}"/>
    <cellStyle name="Normalny 79 2" xfId="763" xr:uid="{9661A304-916D-4717-942F-F7D7EFC89237}"/>
    <cellStyle name="Normalny 79 2 2" xfId="1120" xr:uid="{88CCB279-6EA0-4119-90E1-F4AC4E617D31}"/>
    <cellStyle name="Normalny 79 3" xfId="843" xr:uid="{EF2CFDC1-B1DC-41DF-8E54-4B5B820F6671}"/>
    <cellStyle name="Normalny 79 3 2" xfId="1200" xr:uid="{92B036C6-546E-4249-A5E0-AAC41E8CF2AE}"/>
    <cellStyle name="Normalny 79 4" xfId="923" xr:uid="{EE498DD7-9E1E-4501-BD20-2BF103C7AB98}"/>
    <cellStyle name="Normalny 79 5" xfId="1003" xr:uid="{FE7248D6-EDC9-4EEA-9279-3144F749EAE1}"/>
    <cellStyle name="Normalny 8" xfId="498" xr:uid="{A3B18D70-198F-4230-A353-99591248FDA8}"/>
    <cellStyle name="Normalny 8 2" xfId="499" xr:uid="{0DFFDD0E-5F07-4E0C-8629-0B09324B2396}"/>
    <cellStyle name="Normalny 8 3" xfId="500" xr:uid="{0403C8A7-54E1-4900-9738-6C1C8203724E}"/>
    <cellStyle name="Normalny 8 4" xfId="501" xr:uid="{4CF805A7-A58C-4F5A-B014-724C4B6A7CF2}"/>
    <cellStyle name="Normalny 8 5" xfId="502" xr:uid="{B7441E48-BD0F-4382-B007-E6AE820E3182}"/>
    <cellStyle name="Normalny 8 6" xfId="503" xr:uid="{25A3AC81-0139-4A94-ACEF-8C7BE511B256}"/>
    <cellStyle name="Normalny 8 7" xfId="504" xr:uid="{9F83855C-A784-4016-BF5F-8C0C96F883FC}"/>
    <cellStyle name="Normalny 8 8" xfId="505" xr:uid="{E60D37EF-87B7-45F7-AAC3-8CA807DD4F61}"/>
    <cellStyle name="Normalny 8 9" xfId="506" xr:uid="{487492D3-3EE4-455B-B1F9-44375E9131B8}"/>
    <cellStyle name="Normalny 80" xfId="507" xr:uid="{80663F63-4B64-4930-A166-9634B4E7AF33}"/>
    <cellStyle name="Normalny 80 2" xfId="764" xr:uid="{98B1AE10-3DBC-4966-88DE-2B9D0E025E50}"/>
    <cellStyle name="Normalny 80 2 2" xfId="1121" xr:uid="{70809D5A-B659-43E1-A1F3-8A26D66E4F12}"/>
    <cellStyle name="Normalny 80 3" xfId="844" xr:uid="{9D63276C-A2F3-44EE-AD6A-0AE4F86C1F64}"/>
    <cellStyle name="Normalny 80 3 2" xfId="1201" xr:uid="{26227DCF-8122-42EF-AC40-953AC8B9B3F0}"/>
    <cellStyle name="Normalny 80 4" xfId="924" xr:uid="{7079102C-5DF5-4E84-97C2-D3BC610A3846}"/>
    <cellStyle name="Normalny 80 5" xfId="1004" xr:uid="{71956290-A82C-46D7-AEFF-59140A5561C3}"/>
    <cellStyle name="Normalny 81" xfId="508" xr:uid="{5F991AA5-832B-4F51-B304-18945A9FE590}"/>
    <cellStyle name="Normalny 81 2" xfId="765" xr:uid="{876A8FF2-BE30-4CBF-A9B1-4469D22E68A9}"/>
    <cellStyle name="Normalny 81 2 2" xfId="1122" xr:uid="{B6930264-7088-4D82-8F18-09A4176F0B85}"/>
    <cellStyle name="Normalny 81 3" xfId="845" xr:uid="{0C5E9D5E-8846-4F50-92E3-3A4F2CAE6D9A}"/>
    <cellStyle name="Normalny 81 3 2" xfId="1202" xr:uid="{A1B9326A-BB97-4366-8A9F-194DFB291219}"/>
    <cellStyle name="Normalny 81 4" xfId="925" xr:uid="{91691506-3652-4E0A-AAF6-EC0F8AF682B2}"/>
    <cellStyle name="Normalny 81 5" xfId="1005" xr:uid="{176DB228-65A9-466C-BB75-3E0E76C2A81E}"/>
    <cellStyle name="Normalny 82" xfId="509" xr:uid="{6EA46D8B-1443-4041-8039-A7A743054D09}"/>
    <cellStyle name="Normalny 82 2" xfId="766" xr:uid="{BCBC5CBD-DC39-40BA-8925-986519E5551C}"/>
    <cellStyle name="Normalny 82 2 2" xfId="1123" xr:uid="{2A17939C-0DFA-4470-A056-0BB4BE5D3749}"/>
    <cellStyle name="Normalny 82 3" xfId="846" xr:uid="{B2DA7469-3E2B-4C91-AFFE-99410112D57F}"/>
    <cellStyle name="Normalny 82 3 2" xfId="1203" xr:uid="{85371F91-9F27-4C77-9E75-06D2CFB8A297}"/>
    <cellStyle name="Normalny 82 4" xfId="926" xr:uid="{DBFF00CF-6D27-4322-9F7A-D86A3B0FAABC}"/>
    <cellStyle name="Normalny 82 5" xfId="1006" xr:uid="{1B4FC0A8-9344-4F07-A214-036697908B70}"/>
    <cellStyle name="Normalny 9" xfId="45" xr:uid="{00000000-0005-0000-0000-00002D000000}"/>
    <cellStyle name="Normalny 9 2" xfId="46" xr:uid="{00000000-0005-0000-0000-00002E000000}"/>
    <cellStyle name="Normalny 9 2 2" xfId="511" xr:uid="{94404E3A-C146-4FC0-B513-84F878826EA4}"/>
    <cellStyle name="Normalny 9 2 2 2" xfId="1237" xr:uid="{DBBA63A0-E539-4EE1-9AD7-3628A2DC57C0}"/>
    <cellStyle name="Normalny 9 3" xfId="512" xr:uid="{5D3F2F64-D1E6-43E5-9ADD-3905B1A15C5E}"/>
    <cellStyle name="Normalny 9 4" xfId="510" xr:uid="{8CAC534C-198C-41E1-AA7F-FDA615564467}"/>
    <cellStyle name="Normalny_Mostowy-Wiadukt (2) 2" xfId="47" xr:uid="{00000000-0005-0000-0000-000030000000}"/>
    <cellStyle name="Normalny_Mostowy-Wiadukt (2) 2_KO_OBIEKTY" xfId="48" xr:uid="{00000000-0005-0000-0000-000031000000}"/>
    <cellStyle name="Normalny_Sk-dr" xfId="123" xr:uid="{72E679F9-03BA-42F7-A979-81980980127B}"/>
    <cellStyle name="Normalny_SL_KOSZT_Dobr_1 2" xfId="49" xr:uid="{00000000-0005-0000-0000-000033000000}"/>
    <cellStyle name="Normalny_SL_KOSZT_Dobr_1 2_KO_OBIEKTY" xfId="50" xr:uid="{00000000-0005-0000-0000-000034000000}"/>
    <cellStyle name="Normalny_SL_KOSZT_Lew0_KO_OBIEKTY" xfId="51" xr:uid="{00000000-0005-0000-0000-000037000000}"/>
    <cellStyle name="Normalny_TER_Działdowo_zestawienie 2" xfId="52" xr:uid="{00000000-0005-0000-0000-00003B000000}"/>
    <cellStyle name="Normalny_TER_Milsko_droga" xfId="53" xr:uid="{00000000-0005-0000-0000-00003C000000}"/>
    <cellStyle name="Normalny_TER_Milsko_droga_KO_OBIEKTY" xfId="54" xr:uid="{00000000-0005-0000-0000-00003D000000}"/>
    <cellStyle name="Obliczenia 2" xfId="513" xr:uid="{A34F0B9E-A380-436E-9F82-A9526F558B94}"/>
    <cellStyle name="Obliczenia 2 2" xfId="514" xr:uid="{A73823A0-FB6F-43F2-8F4D-A306C187C9DC}"/>
    <cellStyle name="Obliczenia 2 3" xfId="515" xr:uid="{2A662920-3D1E-4385-A172-51245912F933}"/>
    <cellStyle name="Obliczenia 2 4" xfId="516" xr:uid="{8C09CE7F-F79C-43CA-AB48-AA1C9748468F}"/>
    <cellStyle name="Obliczenia 3" xfId="517" xr:uid="{08A155BE-5C7F-4568-ABAF-8540F1D633E5}"/>
    <cellStyle name="Obliczenia 3 2" xfId="518" xr:uid="{0C18A5D5-093F-4AB5-874D-A498B07EDA99}"/>
    <cellStyle name="Obliczenia 3 3" xfId="519" xr:uid="{CB6A5D4E-94D2-4B87-924F-A2319890B5F1}"/>
    <cellStyle name="Obliczenia 3 4" xfId="520" xr:uid="{448C7A04-B3F4-4995-9196-7F00E338DF06}"/>
    <cellStyle name="Obliczenia 4" xfId="521" xr:uid="{1B4DD491-2E54-4C26-9928-10B171CC3CF5}"/>
    <cellStyle name="Obliczenia 4 2" xfId="522" xr:uid="{B51C1C6D-CE6F-4E04-A741-C46E6DC2A1DF}"/>
    <cellStyle name="Obliczenia 4 3" xfId="523" xr:uid="{6F273AE6-8372-4692-8FDF-629EDEFAC9C9}"/>
    <cellStyle name="Obliczenia 4 4" xfId="524" xr:uid="{86BE1C24-D050-4CD6-BB36-55BA8E102D4C}"/>
    <cellStyle name="Obliczenia 5" xfId="525" xr:uid="{083B2DEA-DA0A-4129-B35D-28395EA98DB7}"/>
    <cellStyle name="Obliczenia 5 2" xfId="526" xr:uid="{1BB8178C-68E2-48BA-8736-26F75AE088B5}"/>
    <cellStyle name="Obliczenia 5 3" xfId="527" xr:uid="{0E394FB8-7182-4244-AEFA-F40415A18D1A}"/>
    <cellStyle name="Obliczenia 5 4" xfId="528" xr:uid="{1B3D2591-8DE4-4473-8AA8-2A854C14BA0D}"/>
    <cellStyle name="Obliczenia 6" xfId="529" xr:uid="{3727E4A1-1D6E-4628-B2A2-D40E9ED5DABD}"/>
    <cellStyle name="Obliczenia 6 2" xfId="530" xr:uid="{F4837812-AE84-4B5C-A251-B88A8A1797F0}"/>
    <cellStyle name="Obliczenia 6 3" xfId="531" xr:uid="{E42D5838-A44B-4416-9815-D54D65BC6B60}"/>
    <cellStyle name="Obliczenia 6 4" xfId="532" xr:uid="{93AEA1BE-3E27-4956-A4F1-6DDD87461093}"/>
    <cellStyle name="Obliczenia 7" xfId="533" xr:uid="{B1E52B4B-3759-4C61-BA6E-448D238128B4}"/>
    <cellStyle name="Obliczenia 7 2" xfId="534" xr:uid="{B8229A2F-711F-408B-A621-F6980421E869}"/>
    <cellStyle name="Obliczenia 7 3" xfId="535" xr:uid="{35752497-8CCE-4DC6-9DCD-8E235E5E1FDB}"/>
    <cellStyle name="Obliczenia 7 4" xfId="536" xr:uid="{18EFFE01-B3A6-406B-A9F1-DD9D2F229177}"/>
    <cellStyle name="Obliczenia 8" xfId="537" xr:uid="{A0201D38-BD29-4B71-8C03-74EB1E1B2EA0}"/>
    <cellStyle name="Obliczenia 8 2" xfId="538" xr:uid="{1BB13C64-9823-4DB0-8A53-228858B3219F}"/>
    <cellStyle name="Obliczenia 8 3" xfId="539" xr:uid="{A8E1C333-5375-423B-9F2F-D26A5C20864C}"/>
    <cellStyle name="Obliczenia 8 4" xfId="540" xr:uid="{46DD5D83-A10E-4A41-B977-A3846B24A6B3}"/>
    <cellStyle name="Opis" xfId="55" xr:uid="{00000000-0005-0000-0000-00003E000000}"/>
    <cellStyle name="Percent" xfId="116" xr:uid="{48444B61-2249-45B5-8ECD-5C940BF1DC1F}"/>
    <cellStyle name="Percent [2]" xfId="541" xr:uid="{5F349228-2D76-4516-BA5F-1664CBE21B81}"/>
    <cellStyle name="Percent [2] 10" xfId="542" xr:uid="{C8898EE7-E430-47AC-94C7-C24B21D2941E}"/>
    <cellStyle name="Percent [2] 11" xfId="543" xr:uid="{2E54C1CD-A5E6-4E69-B6B2-A495C5DA9627}"/>
    <cellStyle name="Percent [2] 12" xfId="544" xr:uid="{9B370D6F-B052-4568-ABED-97529673BD58}"/>
    <cellStyle name="Percent [2] 13" xfId="545" xr:uid="{7ECB9341-26A7-4D09-808B-ACCDD1DB0C08}"/>
    <cellStyle name="Percent [2] 14" xfId="546" xr:uid="{D5BA2C21-4FEE-4308-B8B9-C107B6C9A98D}"/>
    <cellStyle name="Percent [2] 15" xfId="547" xr:uid="{A3A948F2-8C4D-4A03-B9A9-41AB9C594352}"/>
    <cellStyle name="Percent [2] 16" xfId="548" xr:uid="{43882C55-F4AB-47AD-8822-DC2C7CA3E202}"/>
    <cellStyle name="Percent [2] 17" xfId="549" xr:uid="{6F2F5964-5ADD-4A63-B0DD-84B7283B1099}"/>
    <cellStyle name="Percent [2] 18" xfId="550" xr:uid="{017197A2-AA00-4B8B-A317-7302C215D4CF}"/>
    <cellStyle name="Percent [2] 19" xfId="551" xr:uid="{4574180C-3B5E-4A97-8770-4F142AD637EE}"/>
    <cellStyle name="Percent [2] 2" xfId="552" xr:uid="{50A6A5F4-494D-4C18-8709-39609500DDC3}"/>
    <cellStyle name="Percent [2] 2 2" xfId="553" xr:uid="{CE6E701D-194A-48C7-95BC-44EF3043CC7E}"/>
    <cellStyle name="Percent [2] 2 3" xfId="554" xr:uid="{B1C9C371-B9BB-486F-9CF0-593D55EA3F0D}"/>
    <cellStyle name="Percent [2] 2 4" xfId="555" xr:uid="{7E9DE75F-C08C-4B1F-A1D2-5CD04D746E69}"/>
    <cellStyle name="Percent [2] 2 5" xfId="556" xr:uid="{656892C6-7DD6-44AC-A55A-C54449A6BDC0}"/>
    <cellStyle name="Percent [2] 2 6" xfId="557" xr:uid="{4A77CAAD-6ABE-44BA-BD03-9F787E8EA9B9}"/>
    <cellStyle name="Percent [2] 2 7" xfId="558" xr:uid="{EE6D4795-799A-45CA-A3F1-EA98F92AC70E}"/>
    <cellStyle name="Percent [2] 2 8" xfId="559" xr:uid="{AAB4FB35-6365-4DE2-90BB-100007F69C58}"/>
    <cellStyle name="Percent [2] 20" xfId="560" xr:uid="{5E0D3FE7-4044-4ED8-B923-425C66D03393}"/>
    <cellStyle name="Percent [2] 21" xfId="561" xr:uid="{1365C01A-E881-4D87-8F2C-5018AF26C0FA}"/>
    <cellStyle name="Percent [2] 22" xfId="562" xr:uid="{E9374787-53BC-462B-9765-C46293E3F85E}"/>
    <cellStyle name="Percent [2] 23" xfId="563" xr:uid="{AEC6E5BB-B242-49E9-80DE-4CB9114B299C}"/>
    <cellStyle name="Percent [2] 24" xfId="564" xr:uid="{93A6F4E6-E4A5-45E4-8C81-0BC5C6AF9EC4}"/>
    <cellStyle name="Percent [2] 25" xfId="565" xr:uid="{A10FC8EA-B9BB-4ED4-835B-50D426C58AA5}"/>
    <cellStyle name="Percent [2] 26" xfId="566" xr:uid="{789F12B0-B01F-48CB-AE24-01F62AFDF8AD}"/>
    <cellStyle name="Percent [2] 27" xfId="567" xr:uid="{2C52B954-0E8D-411F-916A-5262BFA0C431}"/>
    <cellStyle name="Percent [2] 28" xfId="568" xr:uid="{7F1F8BB0-1D91-42FA-8820-3E0BF62D47EA}"/>
    <cellStyle name="Percent [2] 29" xfId="569" xr:uid="{1D12C2D6-582F-4F2E-8704-82CAC779AC8A}"/>
    <cellStyle name="Percent [2] 3" xfId="570" xr:uid="{3790C7D9-7A21-4F0C-B248-05DBB93CB2AD}"/>
    <cellStyle name="Percent [2] 30" xfId="571" xr:uid="{3F17BB80-6946-46BE-87E5-3BD24BC983A0}"/>
    <cellStyle name="Percent [2] 31" xfId="572" xr:uid="{C8512414-DA3A-4AC8-BDF9-2762CDDC2BBB}"/>
    <cellStyle name="Percent [2] 32" xfId="573" xr:uid="{76A4B189-2C0E-4DB1-8D25-A59165649C8C}"/>
    <cellStyle name="Percent [2] 33" xfId="574" xr:uid="{C8BE3234-D188-4310-ACBF-8AF046A92A46}"/>
    <cellStyle name="Percent [2] 34" xfId="575" xr:uid="{E721BA5F-0FCC-44E2-8950-62D5D4164BD7}"/>
    <cellStyle name="Percent [2] 35" xfId="576" xr:uid="{65120B84-3891-441C-BA91-17ABE5E4EA67}"/>
    <cellStyle name="Percent [2] 36" xfId="577" xr:uid="{58957205-1094-4F0C-A710-4C7143EE89FA}"/>
    <cellStyle name="Percent [2] 37" xfId="578" xr:uid="{25812AD8-FEF5-41EF-8CA8-12BFFD2D5615}"/>
    <cellStyle name="Percent [2] 38" xfId="579" xr:uid="{120E77F4-A285-4B21-BB8A-A6666DC696F3}"/>
    <cellStyle name="Percent [2] 39" xfId="580" xr:uid="{9B6386AA-7337-402F-80A0-52651F14108E}"/>
    <cellStyle name="Percent [2] 4" xfId="581" xr:uid="{1F126532-AC2F-4FAC-BA5B-8DBE8FDFCB5E}"/>
    <cellStyle name="Percent [2] 5" xfId="582" xr:uid="{49786FD1-0D12-4FC8-9585-BEB7C9F39FB6}"/>
    <cellStyle name="Percent [2] 6" xfId="583" xr:uid="{364EF469-A8EE-4168-A12F-153494B9786D}"/>
    <cellStyle name="Percent [2] 7" xfId="584" xr:uid="{65980A54-4AD6-4B8D-AD6D-CAB42D66F461}"/>
    <cellStyle name="Percent [2] 8" xfId="585" xr:uid="{ECD3E997-F189-4F87-A718-C227229D5461}"/>
    <cellStyle name="Percent [2] 9" xfId="586" xr:uid="{A314B265-7D39-4CED-907D-9EF978531FFB}"/>
    <cellStyle name="Procentowy 2" xfId="56" xr:uid="{00000000-0005-0000-0000-00003F000000}"/>
    <cellStyle name="Procentowy 3" xfId="1033" xr:uid="{3BFDB0D7-8D4D-4CB4-B0A5-DD90A05281A1}"/>
    <cellStyle name="Styl 1" xfId="57" xr:uid="{00000000-0005-0000-0000-000040000000}"/>
    <cellStyle name="Suma 2" xfId="587" xr:uid="{63DA9243-F094-4470-AEE6-48AE5820144D}"/>
    <cellStyle name="Suma 2 2" xfId="588" xr:uid="{4F43F962-97E4-48B2-B721-D13F41B7FC58}"/>
    <cellStyle name="Suma 2 3" xfId="589" xr:uid="{5B48A258-19D6-40F0-84F5-6DBC5FAB6B69}"/>
    <cellStyle name="Suma 2 4" xfId="590" xr:uid="{B5F96A53-D505-44D1-9501-8E20BAF9521B}"/>
    <cellStyle name="Suma 2 5" xfId="591" xr:uid="{7FEFDDF5-F937-4A80-8241-BA0F91F90382}"/>
    <cellStyle name="Suma 3" xfId="592" xr:uid="{1261C08C-97F6-451C-9030-4A6E7CFBEAAB}"/>
    <cellStyle name="Suma 3 2" xfId="593" xr:uid="{A8D16143-709A-4111-9297-6D22ECCE00DF}"/>
    <cellStyle name="Suma 3 3" xfId="594" xr:uid="{114C83C6-FA27-4356-8AE4-F7CBE2A09DB7}"/>
    <cellStyle name="Suma 3 4" xfId="595" xr:uid="{957AB62F-7C7D-474F-82FF-BF4A43280E9F}"/>
    <cellStyle name="Suma 3 5" xfId="596" xr:uid="{B7CB0DEA-C8C9-40C0-B526-0537D368412C}"/>
    <cellStyle name="Suma 4" xfId="597" xr:uid="{F19A387F-26CD-48EC-8AC1-6D642C42C06D}"/>
    <cellStyle name="Suma 4 2" xfId="598" xr:uid="{B4C3A385-93E5-4B2F-AD33-E525B9770B1B}"/>
    <cellStyle name="Suma 4 3" xfId="599" xr:uid="{245CCBB9-7CEE-43FA-88D2-CAD6B43185F8}"/>
    <cellStyle name="Suma 4 4" xfId="600" xr:uid="{E0316DB4-A64C-48C2-8598-B00BF03C21E0}"/>
    <cellStyle name="Suma 4 5" xfId="601" xr:uid="{BAA674B5-0491-46FA-A833-4BBAB1618433}"/>
    <cellStyle name="Suma 5" xfId="602" xr:uid="{40740000-33B1-4CCB-A204-2709B76A29A2}"/>
    <cellStyle name="Suma 5 2" xfId="603" xr:uid="{F6EF31DB-4608-4A51-9EF0-DB440DEF980B}"/>
    <cellStyle name="Suma 5 3" xfId="604" xr:uid="{F748E7C5-345A-4F10-BA2B-DC742365FC94}"/>
    <cellStyle name="Suma 5 4" xfId="605" xr:uid="{16BBCEF8-6629-489B-B678-B3E4C01B2304}"/>
    <cellStyle name="Suma 5 5" xfId="606" xr:uid="{8006E28C-C3CB-4DBD-97BC-252C33AFFE18}"/>
    <cellStyle name="Suma 6" xfId="607" xr:uid="{C56A4B2E-3CDA-468B-929D-496DA295CB6E}"/>
    <cellStyle name="Suma 6 2" xfId="608" xr:uid="{E32142F9-4457-4EF6-B56E-8B2BF0390AB2}"/>
    <cellStyle name="Suma 6 3" xfId="609" xr:uid="{239F2617-61F6-4F23-9F8E-792C0F31E76F}"/>
    <cellStyle name="Suma 6 4" xfId="610" xr:uid="{D0B3A251-69E9-48A9-B7B8-140F8271AC9B}"/>
    <cellStyle name="Suma 6 5" xfId="611" xr:uid="{61075396-53E2-409B-AE9F-D01570E666E8}"/>
    <cellStyle name="Suma 7" xfId="612" xr:uid="{9AE1EC1E-5D1F-44D3-96E4-5298D877F370}"/>
    <cellStyle name="Suma 7 2" xfId="613" xr:uid="{763306DF-9BC1-4815-AA08-0DA6DE731DEC}"/>
    <cellStyle name="Suma 7 3" xfId="614" xr:uid="{DC23395A-069F-4982-B8CE-9404991631CC}"/>
    <cellStyle name="Suma 7 4" xfId="615" xr:uid="{DCA3F97B-D1C5-4626-86FA-3B99F7FC1A48}"/>
    <cellStyle name="Suma 7 5" xfId="616" xr:uid="{46BD0382-3021-4D2B-91BE-99D30EF6D916}"/>
    <cellStyle name="Suma 8" xfId="617" xr:uid="{C04ECCBD-DEA5-4DA6-9F11-A625FF16AD01}"/>
    <cellStyle name="Suma 8 2" xfId="618" xr:uid="{41A262F3-B32C-405B-AC08-5E126A1F0AA9}"/>
    <cellStyle name="Suma 8 3" xfId="619" xr:uid="{C1597F07-5FA0-42B2-AF6A-0F2A58D3A9FF}"/>
    <cellStyle name="Suma 8 4" xfId="620" xr:uid="{9E6527C7-739C-42B9-99E9-904D3E3BE5F9}"/>
    <cellStyle name="Suma 8 5" xfId="621" xr:uid="{BCB00DBD-48CB-48BB-93C8-BDBD9ACE83F3}"/>
    <cellStyle name="TableStyleLight1" xfId="622" xr:uid="{CA088D8B-71D6-4097-8130-2F1C6DCC9D4B}"/>
    <cellStyle name="Tekst objaśnienia 2" xfId="623" xr:uid="{8911E9E7-3BC2-4F3E-9E27-41E2375B75CF}"/>
    <cellStyle name="Tekst objaśnienia 3" xfId="624" xr:uid="{A5FB92D1-269B-4BCB-8F97-0AF24A67AF4D}"/>
    <cellStyle name="Tekst objaśnienia 4" xfId="625" xr:uid="{4BAE42BD-DD74-48A5-8FF7-1DC06FEC9E14}"/>
    <cellStyle name="Tekst objaśnienia 5" xfId="626" xr:uid="{D1D6FBC2-6D91-4FF2-8B2C-3974C0C916BB}"/>
    <cellStyle name="Tekst objaśnienia 6" xfId="627" xr:uid="{63E83D18-F5A0-460C-9465-9F2CDEE8E48D}"/>
    <cellStyle name="Tekst objaśnienia 7" xfId="628" xr:uid="{76FEED24-D362-4A87-A33B-44D640F74933}"/>
    <cellStyle name="Tekst objaśnienia 8" xfId="629" xr:uid="{A94A231A-A760-492F-BE54-861E1234AEF3}"/>
    <cellStyle name="Tekst ostrzeżenia 2" xfId="630" xr:uid="{50226A0A-5D72-433F-9AFD-8ADFED95FDE6}"/>
    <cellStyle name="Tekst ostrzeżenia 3" xfId="631" xr:uid="{61946ADD-4AE5-45E8-9FDD-B703F4979D00}"/>
    <cellStyle name="Tekst ostrzeżenia 4" xfId="632" xr:uid="{8A277BDF-EF5A-47FB-89F3-59DF13914C33}"/>
    <cellStyle name="Tekst ostrzeżenia 5" xfId="633" xr:uid="{FCFCD5F6-C0BD-4F47-8221-2406482B9991}"/>
    <cellStyle name="Tekst ostrzeżenia 6" xfId="634" xr:uid="{1ADA3541-27AD-4420-8E64-58854D2A6752}"/>
    <cellStyle name="Tekst ostrzeżenia 7" xfId="635" xr:uid="{A503FDCD-5E40-44BA-9673-8EC2A505EB25}"/>
    <cellStyle name="Tekst ostrzeżenia 8" xfId="636" xr:uid="{E7430046-155B-42C2-9323-62A1C61A6548}"/>
    <cellStyle name="Tytuł 2" xfId="637" xr:uid="{D28C3CE3-8CDE-4DA8-9F1E-05D185DFE863}"/>
    <cellStyle name="Tytuł 3" xfId="638" xr:uid="{ECD800B9-9334-425D-B479-675D243790FE}"/>
    <cellStyle name="Tytuł 4" xfId="639" xr:uid="{8936A05A-D1A2-41D9-B2E1-D9EAE79EF0CA}"/>
    <cellStyle name="Tytuł 5" xfId="640" xr:uid="{64C2522C-D177-41E2-8543-CE27868294CD}"/>
    <cellStyle name="Tytuł 6" xfId="641" xr:uid="{515CEA7E-24DC-4699-9240-562BC925113D}"/>
    <cellStyle name="Tytuł 7" xfId="642" xr:uid="{57FB8FF6-B5E3-4C87-9B06-9C8042A2D1AB}"/>
    <cellStyle name="Tytuł 8" xfId="643" xr:uid="{C32399ED-6E0E-409A-8D7F-41FDFD3EDE00}"/>
    <cellStyle name="Uwaga 2" xfId="58" xr:uid="{00000000-0005-0000-0000-000041000000}"/>
    <cellStyle name="Uwaga 2 2" xfId="59" xr:uid="{00000000-0005-0000-0000-000042000000}"/>
    <cellStyle name="Uwaga 2 2 2" xfId="645" xr:uid="{EBB7FA32-C8B2-48F7-9FC4-ED7D0F92FE7C}"/>
    <cellStyle name="Uwaga 2 3" xfId="60" xr:uid="{00000000-0005-0000-0000-000043000000}"/>
    <cellStyle name="Uwaga 2 3 2" xfId="646" xr:uid="{5E31F5CE-794C-40BF-9EC0-40D08546D927}"/>
    <cellStyle name="Uwaga 2 4" xfId="647" xr:uid="{585A1A25-5AD9-4ACE-9940-3B0C144F1007}"/>
    <cellStyle name="Uwaga 2 5" xfId="648" xr:uid="{954E3FED-3FB0-47E2-BA44-04DFFCF9D3B2}"/>
    <cellStyle name="Uwaga 2 6" xfId="644" xr:uid="{8D100B70-1D3F-4AE4-98ED-688240B7AEE5}"/>
    <cellStyle name="Uwaga 3" xfId="649" xr:uid="{20A904DF-AB7B-44DE-986C-819CC19A5C39}"/>
    <cellStyle name="Uwaga 3 2" xfId="650" xr:uid="{0002843B-C19D-499E-94E0-EA3BC0B30245}"/>
    <cellStyle name="Uwaga 3 3" xfId="651" xr:uid="{6E60CA14-554C-43AF-A539-71D33401AB04}"/>
    <cellStyle name="Uwaga 3 4" xfId="652" xr:uid="{E2A1BF6A-2DD5-4CD4-8A8D-7DEE4FC41A63}"/>
    <cellStyle name="Uwaga 3 5" xfId="653" xr:uid="{0DF2C831-B648-4C77-AB27-88DB6C0D4B69}"/>
    <cellStyle name="Uwaga 4" xfId="654" xr:uid="{52C715A2-390C-4FB0-9C1D-752FEB518C20}"/>
    <cellStyle name="Uwaga 4 2" xfId="655" xr:uid="{AA897B0C-02C1-4C17-8163-F1D0512BFD74}"/>
    <cellStyle name="Uwaga 4 3" xfId="656" xr:uid="{A678DEB0-6AF9-400B-B9E7-A6EAAE4E8CA8}"/>
    <cellStyle name="Uwaga 4 4" xfId="657" xr:uid="{3E08CDA1-1739-476B-BD40-A0E8D7B5D026}"/>
    <cellStyle name="Uwaga 4 5" xfId="658" xr:uid="{F06F0838-8E0F-4AC3-BD7F-32180DFB28DF}"/>
    <cellStyle name="Uwaga 5" xfId="659" xr:uid="{2BD236AF-7249-42AE-AFDD-BBC0F2E05176}"/>
    <cellStyle name="Uwaga 5 2" xfId="660" xr:uid="{7D568590-13A2-425E-9416-69CFAE953846}"/>
    <cellStyle name="Uwaga 5 3" xfId="661" xr:uid="{BA6C2B6B-A5D7-49DB-99C7-6A4310301592}"/>
    <cellStyle name="Uwaga 5 4" xfId="662" xr:uid="{5C74F262-B3CF-437B-93B8-67BE5EA8AE86}"/>
    <cellStyle name="Uwaga 5 5" xfId="663" xr:uid="{2E867468-F914-452F-9149-C96DBDA70280}"/>
    <cellStyle name="Uwaga 6" xfId="664" xr:uid="{2437B7DC-2953-4903-8825-64D4723637F5}"/>
    <cellStyle name="Uwaga 6 2" xfId="665" xr:uid="{323FD264-B0AA-4A2F-B76C-462CE682F182}"/>
    <cellStyle name="Uwaga 6 3" xfId="666" xr:uid="{CBCAED82-5839-42FC-B398-87D4BA31763B}"/>
    <cellStyle name="Uwaga 6 4" xfId="667" xr:uid="{8A4EF441-E0A0-4206-92DA-A4E978EE356C}"/>
    <cellStyle name="Uwaga 6 5" xfId="668" xr:uid="{25ACE961-7397-48F1-8306-C6FDAF57A943}"/>
    <cellStyle name="Uwaga 7" xfId="669" xr:uid="{EF8378F8-B45D-44D6-B41F-870617B2585B}"/>
    <cellStyle name="Uwaga 7 2" xfId="670" xr:uid="{101D894E-7802-429C-AE2F-EE4C25815BFC}"/>
    <cellStyle name="Uwaga 7 3" xfId="671" xr:uid="{08CBB3D6-7C7B-4123-B727-895735F8C777}"/>
    <cellStyle name="Uwaga 7 4" xfId="672" xr:uid="{4521166F-D1D7-455F-881B-D7BCA91C6B4C}"/>
    <cellStyle name="Uwaga 7 5" xfId="673" xr:uid="{14C396D2-D0CF-47BF-B04D-01FF5590357F}"/>
    <cellStyle name="Uwaga 8" xfId="674" xr:uid="{41EE19C2-37D9-4A43-999E-C771135CE373}"/>
    <cellStyle name="Uwaga 8 2" xfId="675" xr:uid="{C418AAFD-23E2-447D-A48D-9278CEA2B7C8}"/>
    <cellStyle name="Uwaga 8 3" xfId="676" xr:uid="{14A83FE1-80D5-4119-8700-C41BABA7186C}"/>
    <cellStyle name="Uwaga 8 4" xfId="677" xr:uid="{9ED9C3B6-F487-4DFF-9C28-B10B2DCF4EE8}"/>
    <cellStyle name="Uwaga 8 5" xfId="678" xr:uid="{D5BEB314-D38E-4B81-9DC6-FCC1CE442E81}"/>
    <cellStyle name="Złe 2" xfId="679" xr:uid="{420D0198-998E-42DD-BE1D-9FE91F7E3A85}"/>
    <cellStyle name="Złe 3" xfId="680" xr:uid="{F469C63B-C54A-432D-86EA-A7E443B362D8}"/>
    <cellStyle name="Złe 4" xfId="681" xr:uid="{1F5E013A-5851-482D-97D9-EDC6FA59ABEF}"/>
    <cellStyle name="Złe 5" xfId="682" xr:uid="{4C4F5F48-429D-431B-98B8-4F7BFC8AF8D3}"/>
    <cellStyle name="Złe 6" xfId="683" xr:uid="{385EF1B5-D647-4433-96AB-A781CD576B4A}"/>
    <cellStyle name="Złe 7" xfId="684" xr:uid="{B5A786FC-D734-4794-A248-B4A08E2D3582}"/>
    <cellStyle name="Złe 8" xfId="685" xr:uid="{A1C0BBF0-3DAB-4830-AFA0-E2CC8F8F58A2}"/>
  </cellStyles>
  <dxfs count="2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BFBFB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473215</xdr:colOff>
      <xdr:row>4</xdr:row>
      <xdr:rowOff>135255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OLINA\Projekty\Users\w.decka\Desktop\WD\kosztorys\P224-PB-OBI-000-Kosztorys_bazowe%20ceny-przepus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Przedmiar"/>
      <sheetName val="KOSZTORYS_Str. tyt."/>
      <sheetName val="(typ i km obiektu)"/>
      <sheetName val="Arkusz1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-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33"/>
  <sheetViews>
    <sheetView view="pageBreakPreview" topLeftCell="B1" zoomScaleNormal="100" zoomScaleSheetLayoutView="100" workbookViewId="0">
      <selection activeCell="M7" sqref="M7"/>
    </sheetView>
  </sheetViews>
  <sheetFormatPr defaultRowHeight="13.2"/>
  <cols>
    <col min="1" max="1" width="1.44140625" style="25" hidden="1" customWidth="1"/>
    <col min="2" max="2" width="10.88671875" style="25" customWidth="1"/>
    <col min="3" max="3" width="5.88671875" style="25" customWidth="1"/>
    <col min="4" max="4" width="1.109375" style="25" customWidth="1"/>
    <col min="5" max="5" width="4" style="25" customWidth="1"/>
    <col min="6" max="6" width="10.33203125" style="25" customWidth="1"/>
    <col min="7" max="7" width="12" style="25" customWidth="1"/>
    <col min="8" max="8" width="5.109375" style="25" customWidth="1"/>
    <col min="9" max="9" width="11.6640625" style="25" customWidth="1"/>
    <col min="10" max="10" width="14.33203125" style="25" customWidth="1"/>
    <col min="11" max="11" width="20.44140625" style="25" customWidth="1"/>
    <col min="12" max="12" width="9.109375" style="25"/>
    <col min="13" max="13" width="15.21875" style="25" customWidth="1"/>
    <col min="14" max="256" width="9.109375" style="25"/>
    <col min="257" max="257" width="0.109375" style="25" customWidth="1"/>
    <col min="258" max="258" width="10.88671875" style="25" customWidth="1"/>
    <col min="259" max="259" width="5.88671875" style="25" customWidth="1"/>
    <col min="260" max="260" width="1.109375" style="25" customWidth="1"/>
    <col min="261" max="261" width="4" style="25" customWidth="1"/>
    <col min="262" max="262" width="10.33203125" style="25" customWidth="1"/>
    <col min="263" max="263" width="12" style="25" customWidth="1"/>
    <col min="264" max="264" width="5.109375" style="25" customWidth="1"/>
    <col min="265" max="265" width="11.6640625" style="25" customWidth="1"/>
    <col min="266" max="266" width="14.33203125" style="25" customWidth="1"/>
    <col min="267" max="267" width="19.109375" style="25" customWidth="1"/>
    <col min="268" max="512" width="9.109375" style="25"/>
    <col min="513" max="513" width="0.109375" style="25" customWidth="1"/>
    <col min="514" max="514" width="10.88671875" style="25" customWidth="1"/>
    <col min="515" max="515" width="5.88671875" style="25" customWidth="1"/>
    <col min="516" max="516" width="1.109375" style="25" customWidth="1"/>
    <col min="517" max="517" width="4" style="25" customWidth="1"/>
    <col min="518" max="518" width="10.33203125" style="25" customWidth="1"/>
    <col min="519" max="519" width="12" style="25" customWidth="1"/>
    <col min="520" max="520" width="5.109375" style="25" customWidth="1"/>
    <col min="521" max="521" width="11.6640625" style="25" customWidth="1"/>
    <col min="522" max="522" width="14.33203125" style="25" customWidth="1"/>
    <col min="523" max="523" width="19.109375" style="25" customWidth="1"/>
    <col min="524" max="768" width="9.109375" style="25"/>
    <col min="769" max="769" width="0.109375" style="25" customWidth="1"/>
    <col min="770" max="770" width="10.88671875" style="25" customWidth="1"/>
    <col min="771" max="771" width="5.88671875" style="25" customWidth="1"/>
    <col min="772" max="772" width="1.109375" style="25" customWidth="1"/>
    <col min="773" max="773" width="4" style="25" customWidth="1"/>
    <col min="774" max="774" width="10.33203125" style="25" customWidth="1"/>
    <col min="775" max="775" width="12" style="25" customWidth="1"/>
    <col min="776" max="776" width="5.109375" style="25" customWidth="1"/>
    <col min="777" max="777" width="11.6640625" style="25" customWidth="1"/>
    <col min="778" max="778" width="14.33203125" style="25" customWidth="1"/>
    <col min="779" max="779" width="19.109375" style="25" customWidth="1"/>
    <col min="780" max="1024" width="9.109375" style="25"/>
    <col min="1025" max="1025" width="0.109375" style="25" customWidth="1"/>
    <col min="1026" max="1026" width="10.88671875" style="25" customWidth="1"/>
    <col min="1027" max="1027" width="5.88671875" style="25" customWidth="1"/>
    <col min="1028" max="1028" width="1.109375" style="25" customWidth="1"/>
    <col min="1029" max="1029" width="4" style="25" customWidth="1"/>
    <col min="1030" max="1030" width="10.33203125" style="25" customWidth="1"/>
    <col min="1031" max="1031" width="12" style="25" customWidth="1"/>
    <col min="1032" max="1032" width="5.109375" style="25" customWidth="1"/>
    <col min="1033" max="1033" width="11.6640625" style="25" customWidth="1"/>
    <col min="1034" max="1034" width="14.33203125" style="25" customWidth="1"/>
    <col min="1035" max="1035" width="19.109375" style="25" customWidth="1"/>
    <col min="1036" max="1280" width="9.109375" style="25"/>
    <col min="1281" max="1281" width="0.109375" style="25" customWidth="1"/>
    <col min="1282" max="1282" width="10.88671875" style="25" customWidth="1"/>
    <col min="1283" max="1283" width="5.88671875" style="25" customWidth="1"/>
    <col min="1284" max="1284" width="1.109375" style="25" customWidth="1"/>
    <col min="1285" max="1285" width="4" style="25" customWidth="1"/>
    <col min="1286" max="1286" width="10.33203125" style="25" customWidth="1"/>
    <col min="1287" max="1287" width="12" style="25" customWidth="1"/>
    <col min="1288" max="1288" width="5.109375" style="25" customWidth="1"/>
    <col min="1289" max="1289" width="11.6640625" style="25" customWidth="1"/>
    <col min="1290" max="1290" width="14.33203125" style="25" customWidth="1"/>
    <col min="1291" max="1291" width="19.109375" style="25" customWidth="1"/>
    <col min="1292" max="1536" width="9.109375" style="25"/>
    <col min="1537" max="1537" width="0.109375" style="25" customWidth="1"/>
    <col min="1538" max="1538" width="10.88671875" style="25" customWidth="1"/>
    <col min="1539" max="1539" width="5.88671875" style="25" customWidth="1"/>
    <col min="1540" max="1540" width="1.109375" style="25" customWidth="1"/>
    <col min="1541" max="1541" width="4" style="25" customWidth="1"/>
    <col min="1542" max="1542" width="10.33203125" style="25" customWidth="1"/>
    <col min="1543" max="1543" width="12" style="25" customWidth="1"/>
    <col min="1544" max="1544" width="5.109375" style="25" customWidth="1"/>
    <col min="1545" max="1545" width="11.6640625" style="25" customWidth="1"/>
    <col min="1546" max="1546" width="14.33203125" style="25" customWidth="1"/>
    <col min="1547" max="1547" width="19.109375" style="25" customWidth="1"/>
    <col min="1548" max="1792" width="9.109375" style="25"/>
    <col min="1793" max="1793" width="0.109375" style="25" customWidth="1"/>
    <col min="1794" max="1794" width="10.88671875" style="25" customWidth="1"/>
    <col min="1795" max="1795" width="5.88671875" style="25" customWidth="1"/>
    <col min="1796" max="1796" width="1.109375" style="25" customWidth="1"/>
    <col min="1797" max="1797" width="4" style="25" customWidth="1"/>
    <col min="1798" max="1798" width="10.33203125" style="25" customWidth="1"/>
    <col min="1799" max="1799" width="12" style="25" customWidth="1"/>
    <col min="1800" max="1800" width="5.109375" style="25" customWidth="1"/>
    <col min="1801" max="1801" width="11.6640625" style="25" customWidth="1"/>
    <col min="1802" max="1802" width="14.33203125" style="25" customWidth="1"/>
    <col min="1803" max="1803" width="19.109375" style="25" customWidth="1"/>
    <col min="1804" max="2048" width="9.109375" style="25"/>
    <col min="2049" max="2049" width="0.109375" style="25" customWidth="1"/>
    <col min="2050" max="2050" width="10.88671875" style="25" customWidth="1"/>
    <col min="2051" max="2051" width="5.88671875" style="25" customWidth="1"/>
    <col min="2052" max="2052" width="1.109375" style="25" customWidth="1"/>
    <col min="2053" max="2053" width="4" style="25" customWidth="1"/>
    <col min="2054" max="2054" width="10.33203125" style="25" customWidth="1"/>
    <col min="2055" max="2055" width="12" style="25" customWidth="1"/>
    <col min="2056" max="2056" width="5.109375" style="25" customWidth="1"/>
    <col min="2057" max="2057" width="11.6640625" style="25" customWidth="1"/>
    <col min="2058" max="2058" width="14.33203125" style="25" customWidth="1"/>
    <col min="2059" max="2059" width="19.109375" style="25" customWidth="1"/>
    <col min="2060" max="2304" width="9.109375" style="25"/>
    <col min="2305" max="2305" width="0.109375" style="25" customWidth="1"/>
    <col min="2306" max="2306" width="10.88671875" style="25" customWidth="1"/>
    <col min="2307" max="2307" width="5.88671875" style="25" customWidth="1"/>
    <col min="2308" max="2308" width="1.109375" style="25" customWidth="1"/>
    <col min="2309" max="2309" width="4" style="25" customWidth="1"/>
    <col min="2310" max="2310" width="10.33203125" style="25" customWidth="1"/>
    <col min="2311" max="2311" width="12" style="25" customWidth="1"/>
    <col min="2312" max="2312" width="5.109375" style="25" customWidth="1"/>
    <col min="2313" max="2313" width="11.6640625" style="25" customWidth="1"/>
    <col min="2314" max="2314" width="14.33203125" style="25" customWidth="1"/>
    <col min="2315" max="2315" width="19.109375" style="25" customWidth="1"/>
    <col min="2316" max="2560" width="9.109375" style="25"/>
    <col min="2561" max="2561" width="0.109375" style="25" customWidth="1"/>
    <col min="2562" max="2562" width="10.88671875" style="25" customWidth="1"/>
    <col min="2563" max="2563" width="5.88671875" style="25" customWidth="1"/>
    <col min="2564" max="2564" width="1.109375" style="25" customWidth="1"/>
    <col min="2565" max="2565" width="4" style="25" customWidth="1"/>
    <col min="2566" max="2566" width="10.33203125" style="25" customWidth="1"/>
    <col min="2567" max="2567" width="12" style="25" customWidth="1"/>
    <col min="2568" max="2568" width="5.109375" style="25" customWidth="1"/>
    <col min="2569" max="2569" width="11.6640625" style="25" customWidth="1"/>
    <col min="2570" max="2570" width="14.33203125" style="25" customWidth="1"/>
    <col min="2571" max="2571" width="19.109375" style="25" customWidth="1"/>
    <col min="2572" max="2816" width="9.109375" style="25"/>
    <col min="2817" max="2817" width="0.109375" style="25" customWidth="1"/>
    <col min="2818" max="2818" width="10.88671875" style="25" customWidth="1"/>
    <col min="2819" max="2819" width="5.88671875" style="25" customWidth="1"/>
    <col min="2820" max="2820" width="1.109375" style="25" customWidth="1"/>
    <col min="2821" max="2821" width="4" style="25" customWidth="1"/>
    <col min="2822" max="2822" width="10.33203125" style="25" customWidth="1"/>
    <col min="2823" max="2823" width="12" style="25" customWidth="1"/>
    <col min="2824" max="2824" width="5.109375" style="25" customWidth="1"/>
    <col min="2825" max="2825" width="11.6640625" style="25" customWidth="1"/>
    <col min="2826" max="2826" width="14.33203125" style="25" customWidth="1"/>
    <col min="2827" max="2827" width="19.109375" style="25" customWidth="1"/>
    <col min="2828" max="3072" width="9.109375" style="25"/>
    <col min="3073" max="3073" width="0.109375" style="25" customWidth="1"/>
    <col min="3074" max="3074" width="10.88671875" style="25" customWidth="1"/>
    <col min="3075" max="3075" width="5.88671875" style="25" customWidth="1"/>
    <col min="3076" max="3076" width="1.109375" style="25" customWidth="1"/>
    <col min="3077" max="3077" width="4" style="25" customWidth="1"/>
    <col min="3078" max="3078" width="10.33203125" style="25" customWidth="1"/>
    <col min="3079" max="3079" width="12" style="25" customWidth="1"/>
    <col min="3080" max="3080" width="5.109375" style="25" customWidth="1"/>
    <col min="3081" max="3081" width="11.6640625" style="25" customWidth="1"/>
    <col min="3082" max="3082" width="14.33203125" style="25" customWidth="1"/>
    <col min="3083" max="3083" width="19.109375" style="25" customWidth="1"/>
    <col min="3084" max="3328" width="9.109375" style="25"/>
    <col min="3329" max="3329" width="0.109375" style="25" customWidth="1"/>
    <col min="3330" max="3330" width="10.88671875" style="25" customWidth="1"/>
    <col min="3331" max="3331" width="5.88671875" style="25" customWidth="1"/>
    <col min="3332" max="3332" width="1.109375" style="25" customWidth="1"/>
    <col min="3333" max="3333" width="4" style="25" customWidth="1"/>
    <col min="3334" max="3334" width="10.33203125" style="25" customWidth="1"/>
    <col min="3335" max="3335" width="12" style="25" customWidth="1"/>
    <col min="3336" max="3336" width="5.109375" style="25" customWidth="1"/>
    <col min="3337" max="3337" width="11.6640625" style="25" customWidth="1"/>
    <col min="3338" max="3338" width="14.33203125" style="25" customWidth="1"/>
    <col min="3339" max="3339" width="19.109375" style="25" customWidth="1"/>
    <col min="3340" max="3584" width="9.109375" style="25"/>
    <col min="3585" max="3585" width="0.109375" style="25" customWidth="1"/>
    <col min="3586" max="3586" width="10.88671875" style="25" customWidth="1"/>
    <col min="3587" max="3587" width="5.88671875" style="25" customWidth="1"/>
    <col min="3588" max="3588" width="1.109375" style="25" customWidth="1"/>
    <col min="3589" max="3589" width="4" style="25" customWidth="1"/>
    <col min="3590" max="3590" width="10.33203125" style="25" customWidth="1"/>
    <col min="3591" max="3591" width="12" style="25" customWidth="1"/>
    <col min="3592" max="3592" width="5.109375" style="25" customWidth="1"/>
    <col min="3593" max="3593" width="11.6640625" style="25" customWidth="1"/>
    <col min="3594" max="3594" width="14.33203125" style="25" customWidth="1"/>
    <col min="3595" max="3595" width="19.109375" style="25" customWidth="1"/>
    <col min="3596" max="3840" width="9.109375" style="25"/>
    <col min="3841" max="3841" width="0.109375" style="25" customWidth="1"/>
    <col min="3842" max="3842" width="10.88671875" style="25" customWidth="1"/>
    <col min="3843" max="3843" width="5.88671875" style="25" customWidth="1"/>
    <col min="3844" max="3844" width="1.109375" style="25" customWidth="1"/>
    <col min="3845" max="3845" width="4" style="25" customWidth="1"/>
    <col min="3846" max="3846" width="10.33203125" style="25" customWidth="1"/>
    <col min="3847" max="3847" width="12" style="25" customWidth="1"/>
    <col min="3848" max="3848" width="5.109375" style="25" customWidth="1"/>
    <col min="3849" max="3849" width="11.6640625" style="25" customWidth="1"/>
    <col min="3850" max="3850" width="14.33203125" style="25" customWidth="1"/>
    <col min="3851" max="3851" width="19.109375" style="25" customWidth="1"/>
    <col min="3852" max="4096" width="9.109375" style="25"/>
    <col min="4097" max="4097" width="0.109375" style="25" customWidth="1"/>
    <col min="4098" max="4098" width="10.88671875" style="25" customWidth="1"/>
    <col min="4099" max="4099" width="5.88671875" style="25" customWidth="1"/>
    <col min="4100" max="4100" width="1.109375" style="25" customWidth="1"/>
    <col min="4101" max="4101" width="4" style="25" customWidth="1"/>
    <col min="4102" max="4102" width="10.33203125" style="25" customWidth="1"/>
    <col min="4103" max="4103" width="12" style="25" customWidth="1"/>
    <col min="4104" max="4104" width="5.109375" style="25" customWidth="1"/>
    <col min="4105" max="4105" width="11.6640625" style="25" customWidth="1"/>
    <col min="4106" max="4106" width="14.33203125" style="25" customWidth="1"/>
    <col min="4107" max="4107" width="19.109375" style="25" customWidth="1"/>
    <col min="4108" max="4352" width="9.109375" style="25"/>
    <col min="4353" max="4353" width="0.109375" style="25" customWidth="1"/>
    <col min="4354" max="4354" width="10.88671875" style="25" customWidth="1"/>
    <col min="4355" max="4355" width="5.88671875" style="25" customWidth="1"/>
    <col min="4356" max="4356" width="1.109375" style="25" customWidth="1"/>
    <col min="4357" max="4357" width="4" style="25" customWidth="1"/>
    <col min="4358" max="4358" width="10.33203125" style="25" customWidth="1"/>
    <col min="4359" max="4359" width="12" style="25" customWidth="1"/>
    <col min="4360" max="4360" width="5.109375" style="25" customWidth="1"/>
    <col min="4361" max="4361" width="11.6640625" style="25" customWidth="1"/>
    <col min="4362" max="4362" width="14.33203125" style="25" customWidth="1"/>
    <col min="4363" max="4363" width="19.109375" style="25" customWidth="1"/>
    <col min="4364" max="4608" width="9.109375" style="25"/>
    <col min="4609" max="4609" width="0.109375" style="25" customWidth="1"/>
    <col min="4610" max="4610" width="10.88671875" style="25" customWidth="1"/>
    <col min="4611" max="4611" width="5.88671875" style="25" customWidth="1"/>
    <col min="4612" max="4612" width="1.109375" style="25" customWidth="1"/>
    <col min="4613" max="4613" width="4" style="25" customWidth="1"/>
    <col min="4614" max="4614" width="10.33203125" style="25" customWidth="1"/>
    <col min="4615" max="4615" width="12" style="25" customWidth="1"/>
    <col min="4616" max="4616" width="5.109375" style="25" customWidth="1"/>
    <col min="4617" max="4617" width="11.6640625" style="25" customWidth="1"/>
    <col min="4618" max="4618" width="14.33203125" style="25" customWidth="1"/>
    <col min="4619" max="4619" width="19.109375" style="25" customWidth="1"/>
    <col min="4620" max="4864" width="9.109375" style="25"/>
    <col min="4865" max="4865" width="0.109375" style="25" customWidth="1"/>
    <col min="4866" max="4866" width="10.88671875" style="25" customWidth="1"/>
    <col min="4867" max="4867" width="5.88671875" style="25" customWidth="1"/>
    <col min="4868" max="4868" width="1.109375" style="25" customWidth="1"/>
    <col min="4869" max="4869" width="4" style="25" customWidth="1"/>
    <col min="4870" max="4870" width="10.33203125" style="25" customWidth="1"/>
    <col min="4871" max="4871" width="12" style="25" customWidth="1"/>
    <col min="4872" max="4872" width="5.109375" style="25" customWidth="1"/>
    <col min="4873" max="4873" width="11.6640625" style="25" customWidth="1"/>
    <col min="4874" max="4874" width="14.33203125" style="25" customWidth="1"/>
    <col min="4875" max="4875" width="19.109375" style="25" customWidth="1"/>
    <col min="4876" max="5120" width="9.109375" style="25"/>
    <col min="5121" max="5121" width="0.109375" style="25" customWidth="1"/>
    <col min="5122" max="5122" width="10.88671875" style="25" customWidth="1"/>
    <col min="5123" max="5123" width="5.88671875" style="25" customWidth="1"/>
    <col min="5124" max="5124" width="1.109375" style="25" customWidth="1"/>
    <col min="5125" max="5125" width="4" style="25" customWidth="1"/>
    <col min="5126" max="5126" width="10.33203125" style="25" customWidth="1"/>
    <col min="5127" max="5127" width="12" style="25" customWidth="1"/>
    <col min="5128" max="5128" width="5.109375" style="25" customWidth="1"/>
    <col min="5129" max="5129" width="11.6640625" style="25" customWidth="1"/>
    <col min="5130" max="5130" width="14.33203125" style="25" customWidth="1"/>
    <col min="5131" max="5131" width="19.109375" style="25" customWidth="1"/>
    <col min="5132" max="5376" width="9.109375" style="25"/>
    <col min="5377" max="5377" width="0.109375" style="25" customWidth="1"/>
    <col min="5378" max="5378" width="10.88671875" style="25" customWidth="1"/>
    <col min="5379" max="5379" width="5.88671875" style="25" customWidth="1"/>
    <col min="5380" max="5380" width="1.109375" style="25" customWidth="1"/>
    <col min="5381" max="5381" width="4" style="25" customWidth="1"/>
    <col min="5382" max="5382" width="10.33203125" style="25" customWidth="1"/>
    <col min="5383" max="5383" width="12" style="25" customWidth="1"/>
    <col min="5384" max="5384" width="5.109375" style="25" customWidth="1"/>
    <col min="5385" max="5385" width="11.6640625" style="25" customWidth="1"/>
    <col min="5386" max="5386" width="14.33203125" style="25" customWidth="1"/>
    <col min="5387" max="5387" width="19.109375" style="25" customWidth="1"/>
    <col min="5388" max="5632" width="9.109375" style="25"/>
    <col min="5633" max="5633" width="0.109375" style="25" customWidth="1"/>
    <col min="5634" max="5634" width="10.88671875" style="25" customWidth="1"/>
    <col min="5635" max="5635" width="5.88671875" style="25" customWidth="1"/>
    <col min="5636" max="5636" width="1.109375" style="25" customWidth="1"/>
    <col min="5637" max="5637" width="4" style="25" customWidth="1"/>
    <col min="5638" max="5638" width="10.33203125" style="25" customWidth="1"/>
    <col min="5639" max="5639" width="12" style="25" customWidth="1"/>
    <col min="5640" max="5640" width="5.109375" style="25" customWidth="1"/>
    <col min="5641" max="5641" width="11.6640625" style="25" customWidth="1"/>
    <col min="5642" max="5642" width="14.33203125" style="25" customWidth="1"/>
    <col min="5643" max="5643" width="19.109375" style="25" customWidth="1"/>
    <col min="5644" max="5888" width="9.109375" style="25"/>
    <col min="5889" max="5889" width="0.109375" style="25" customWidth="1"/>
    <col min="5890" max="5890" width="10.88671875" style="25" customWidth="1"/>
    <col min="5891" max="5891" width="5.88671875" style="25" customWidth="1"/>
    <col min="5892" max="5892" width="1.109375" style="25" customWidth="1"/>
    <col min="5893" max="5893" width="4" style="25" customWidth="1"/>
    <col min="5894" max="5894" width="10.33203125" style="25" customWidth="1"/>
    <col min="5895" max="5895" width="12" style="25" customWidth="1"/>
    <col min="5896" max="5896" width="5.109375" style="25" customWidth="1"/>
    <col min="5897" max="5897" width="11.6640625" style="25" customWidth="1"/>
    <col min="5898" max="5898" width="14.33203125" style="25" customWidth="1"/>
    <col min="5899" max="5899" width="19.109375" style="25" customWidth="1"/>
    <col min="5900" max="6144" width="9.109375" style="25"/>
    <col min="6145" max="6145" width="0.109375" style="25" customWidth="1"/>
    <col min="6146" max="6146" width="10.88671875" style="25" customWidth="1"/>
    <col min="6147" max="6147" width="5.88671875" style="25" customWidth="1"/>
    <col min="6148" max="6148" width="1.109375" style="25" customWidth="1"/>
    <col min="6149" max="6149" width="4" style="25" customWidth="1"/>
    <col min="6150" max="6150" width="10.33203125" style="25" customWidth="1"/>
    <col min="6151" max="6151" width="12" style="25" customWidth="1"/>
    <col min="6152" max="6152" width="5.109375" style="25" customWidth="1"/>
    <col min="6153" max="6153" width="11.6640625" style="25" customWidth="1"/>
    <col min="6154" max="6154" width="14.33203125" style="25" customWidth="1"/>
    <col min="6155" max="6155" width="19.109375" style="25" customWidth="1"/>
    <col min="6156" max="6400" width="9.109375" style="25"/>
    <col min="6401" max="6401" width="0.109375" style="25" customWidth="1"/>
    <col min="6402" max="6402" width="10.88671875" style="25" customWidth="1"/>
    <col min="6403" max="6403" width="5.88671875" style="25" customWidth="1"/>
    <col min="6404" max="6404" width="1.109375" style="25" customWidth="1"/>
    <col min="6405" max="6405" width="4" style="25" customWidth="1"/>
    <col min="6406" max="6406" width="10.33203125" style="25" customWidth="1"/>
    <col min="6407" max="6407" width="12" style="25" customWidth="1"/>
    <col min="6408" max="6408" width="5.109375" style="25" customWidth="1"/>
    <col min="6409" max="6409" width="11.6640625" style="25" customWidth="1"/>
    <col min="6410" max="6410" width="14.33203125" style="25" customWidth="1"/>
    <col min="6411" max="6411" width="19.109375" style="25" customWidth="1"/>
    <col min="6412" max="6656" width="9.109375" style="25"/>
    <col min="6657" max="6657" width="0.109375" style="25" customWidth="1"/>
    <col min="6658" max="6658" width="10.88671875" style="25" customWidth="1"/>
    <col min="6659" max="6659" width="5.88671875" style="25" customWidth="1"/>
    <col min="6660" max="6660" width="1.109375" style="25" customWidth="1"/>
    <col min="6661" max="6661" width="4" style="25" customWidth="1"/>
    <col min="6662" max="6662" width="10.33203125" style="25" customWidth="1"/>
    <col min="6663" max="6663" width="12" style="25" customWidth="1"/>
    <col min="6664" max="6664" width="5.109375" style="25" customWidth="1"/>
    <col min="6665" max="6665" width="11.6640625" style="25" customWidth="1"/>
    <col min="6666" max="6666" width="14.33203125" style="25" customWidth="1"/>
    <col min="6667" max="6667" width="19.109375" style="25" customWidth="1"/>
    <col min="6668" max="6912" width="9.109375" style="25"/>
    <col min="6913" max="6913" width="0.109375" style="25" customWidth="1"/>
    <col min="6914" max="6914" width="10.88671875" style="25" customWidth="1"/>
    <col min="6915" max="6915" width="5.88671875" style="25" customWidth="1"/>
    <col min="6916" max="6916" width="1.109375" style="25" customWidth="1"/>
    <col min="6917" max="6917" width="4" style="25" customWidth="1"/>
    <col min="6918" max="6918" width="10.33203125" style="25" customWidth="1"/>
    <col min="6919" max="6919" width="12" style="25" customWidth="1"/>
    <col min="6920" max="6920" width="5.109375" style="25" customWidth="1"/>
    <col min="6921" max="6921" width="11.6640625" style="25" customWidth="1"/>
    <col min="6922" max="6922" width="14.33203125" style="25" customWidth="1"/>
    <col min="6923" max="6923" width="19.109375" style="25" customWidth="1"/>
    <col min="6924" max="7168" width="9.109375" style="25"/>
    <col min="7169" max="7169" width="0.109375" style="25" customWidth="1"/>
    <col min="7170" max="7170" width="10.88671875" style="25" customWidth="1"/>
    <col min="7171" max="7171" width="5.88671875" style="25" customWidth="1"/>
    <col min="7172" max="7172" width="1.109375" style="25" customWidth="1"/>
    <col min="7173" max="7173" width="4" style="25" customWidth="1"/>
    <col min="7174" max="7174" width="10.33203125" style="25" customWidth="1"/>
    <col min="7175" max="7175" width="12" style="25" customWidth="1"/>
    <col min="7176" max="7176" width="5.109375" style="25" customWidth="1"/>
    <col min="7177" max="7177" width="11.6640625" style="25" customWidth="1"/>
    <col min="7178" max="7178" width="14.33203125" style="25" customWidth="1"/>
    <col min="7179" max="7179" width="19.109375" style="25" customWidth="1"/>
    <col min="7180" max="7424" width="9.109375" style="25"/>
    <col min="7425" max="7425" width="0.109375" style="25" customWidth="1"/>
    <col min="7426" max="7426" width="10.88671875" style="25" customWidth="1"/>
    <col min="7427" max="7427" width="5.88671875" style="25" customWidth="1"/>
    <col min="7428" max="7428" width="1.109375" style="25" customWidth="1"/>
    <col min="7429" max="7429" width="4" style="25" customWidth="1"/>
    <col min="7430" max="7430" width="10.33203125" style="25" customWidth="1"/>
    <col min="7431" max="7431" width="12" style="25" customWidth="1"/>
    <col min="7432" max="7432" width="5.109375" style="25" customWidth="1"/>
    <col min="7433" max="7433" width="11.6640625" style="25" customWidth="1"/>
    <col min="7434" max="7434" width="14.33203125" style="25" customWidth="1"/>
    <col min="7435" max="7435" width="19.109375" style="25" customWidth="1"/>
    <col min="7436" max="7680" width="9.109375" style="25"/>
    <col min="7681" max="7681" width="0.109375" style="25" customWidth="1"/>
    <col min="7682" max="7682" width="10.88671875" style="25" customWidth="1"/>
    <col min="7683" max="7683" width="5.88671875" style="25" customWidth="1"/>
    <col min="7684" max="7684" width="1.109375" style="25" customWidth="1"/>
    <col min="7685" max="7685" width="4" style="25" customWidth="1"/>
    <col min="7686" max="7686" width="10.33203125" style="25" customWidth="1"/>
    <col min="7687" max="7687" width="12" style="25" customWidth="1"/>
    <col min="7688" max="7688" width="5.109375" style="25" customWidth="1"/>
    <col min="7689" max="7689" width="11.6640625" style="25" customWidth="1"/>
    <col min="7690" max="7690" width="14.33203125" style="25" customWidth="1"/>
    <col min="7691" max="7691" width="19.109375" style="25" customWidth="1"/>
    <col min="7692" max="7936" width="9.109375" style="25"/>
    <col min="7937" max="7937" width="0.109375" style="25" customWidth="1"/>
    <col min="7938" max="7938" width="10.88671875" style="25" customWidth="1"/>
    <col min="7939" max="7939" width="5.88671875" style="25" customWidth="1"/>
    <col min="7940" max="7940" width="1.109375" style="25" customWidth="1"/>
    <col min="7941" max="7941" width="4" style="25" customWidth="1"/>
    <col min="7942" max="7942" width="10.33203125" style="25" customWidth="1"/>
    <col min="7943" max="7943" width="12" style="25" customWidth="1"/>
    <col min="7944" max="7944" width="5.109375" style="25" customWidth="1"/>
    <col min="7945" max="7945" width="11.6640625" style="25" customWidth="1"/>
    <col min="7946" max="7946" width="14.33203125" style="25" customWidth="1"/>
    <col min="7947" max="7947" width="19.109375" style="25" customWidth="1"/>
    <col min="7948" max="8192" width="9.109375" style="25"/>
    <col min="8193" max="8193" width="0.109375" style="25" customWidth="1"/>
    <col min="8194" max="8194" width="10.88671875" style="25" customWidth="1"/>
    <col min="8195" max="8195" width="5.88671875" style="25" customWidth="1"/>
    <col min="8196" max="8196" width="1.109375" style="25" customWidth="1"/>
    <col min="8197" max="8197" width="4" style="25" customWidth="1"/>
    <col min="8198" max="8198" width="10.33203125" style="25" customWidth="1"/>
    <col min="8199" max="8199" width="12" style="25" customWidth="1"/>
    <col min="8200" max="8200" width="5.109375" style="25" customWidth="1"/>
    <col min="8201" max="8201" width="11.6640625" style="25" customWidth="1"/>
    <col min="8202" max="8202" width="14.33203125" style="25" customWidth="1"/>
    <col min="8203" max="8203" width="19.109375" style="25" customWidth="1"/>
    <col min="8204" max="8448" width="9.109375" style="25"/>
    <col min="8449" max="8449" width="0.109375" style="25" customWidth="1"/>
    <col min="8450" max="8450" width="10.88671875" style="25" customWidth="1"/>
    <col min="8451" max="8451" width="5.88671875" style="25" customWidth="1"/>
    <col min="8452" max="8452" width="1.109375" style="25" customWidth="1"/>
    <col min="8453" max="8453" width="4" style="25" customWidth="1"/>
    <col min="8454" max="8454" width="10.33203125" style="25" customWidth="1"/>
    <col min="8455" max="8455" width="12" style="25" customWidth="1"/>
    <col min="8456" max="8456" width="5.109375" style="25" customWidth="1"/>
    <col min="8457" max="8457" width="11.6640625" style="25" customWidth="1"/>
    <col min="8458" max="8458" width="14.33203125" style="25" customWidth="1"/>
    <col min="8459" max="8459" width="19.109375" style="25" customWidth="1"/>
    <col min="8460" max="8704" width="9.109375" style="25"/>
    <col min="8705" max="8705" width="0.109375" style="25" customWidth="1"/>
    <col min="8706" max="8706" width="10.88671875" style="25" customWidth="1"/>
    <col min="8707" max="8707" width="5.88671875" style="25" customWidth="1"/>
    <col min="8708" max="8708" width="1.109375" style="25" customWidth="1"/>
    <col min="8709" max="8709" width="4" style="25" customWidth="1"/>
    <col min="8710" max="8710" width="10.33203125" style="25" customWidth="1"/>
    <col min="8711" max="8711" width="12" style="25" customWidth="1"/>
    <col min="8712" max="8712" width="5.109375" style="25" customWidth="1"/>
    <col min="8713" max="8713" width="11.6640625" style="25" customWidth="1"/>
    <col min="8714" max="8714" width="14.33203125" style="25" customWidth="1"/>
    <col min="8715" max="8715" width="19.109375" style="25" customWidth="1"/>
    <col min="8716" max="8960" width="9.109375" style="25"/>
    <col min="8961" max="8961" width="0.109375" style="25" customWidth="1"/>
    <col min="8962" max="8962" width="10.88671875" style="25" customWidth="1"/>
    <col min="8963" max="8963" width="5.88671875" style="25" customWidth="1"/>
    <col min="8964" max="8964" width="1.109375" style="25" customWidth="1"/>
    <col min="8965" max="8965" width="4" style="25" customWidth="1"/>
    <col min="8966" max="8966" width="10.33203125" style="25" customWidth="1"/>
    <col min="8967" max="8967" width="12" style="25" customWidth="1"/>
    <col min="8968" max="8968" width="5.109375" style="25" customWidth="1"/>
    <col min="8969" max="8969" width="11.6640625" style="25" customWidth="1"/>
    <col min="8970" max="8970" width="14.33203125" style="25" customWidth="1"/>
    <col min="8971" max="8971" width="19.109375" style="25" customWidth="1"/>
    <col min="8972" max="9216" width="9.109375" style="25"/>
    <col min="9217" max="9217" width="0.109375" style="25" customWidth="1"/>
    <col min="9218" max="9218" width="10.88671875" style="25" customWidth="1"/>
    <col min="9219" max="9219" width="5.88671875" style="25" customWidth="1"/>
    <col min="9220" max="9220" width="1.109375" style="25" customWidth="1"/>
    <col min="9221" max="9221" width="4" style="25" customWidth="1"/>
    <col min="9222" max="9222" width="10.33203125" style="25" customWidth="1"/>
    <col min="9223" max="9223" width="12" style="25" customWidth="1"/>
    <col min="9224" max="9224" width="5.109375" style="25" customWidth="1"/>
    <col min="9225" max="9225" width="11.6640625" style="25" customWidth="1"/>
    <col min="9226" max="9226" width="14.33203125" style="25" customWidth="1"/>
    <col min="9227" max="9227" width="19.109375" style="25" customWidth="1"/>
    <col min="9228" max="9472" width="9.109375" style="25"/>
    <col min="9473" max="9473" width="0.109375" style="25" customWidth="1"/>
    <col min="9474" max="9474" width="10.88671875" style="25" customWidth="1"/>
    <col min="9475" max="9475" width="5.88671875" style="25" customWidth="1"/>
    <col min="9476" max="9476" width="1.109375" style="25" customWidth="1"/>
    <col min="9477" max="9477" width="4" style="25" customWidth="1"/>
    <col min="9478" max="9478" width="10.33203125" style="25" customWidth="1"/>
    <col min="9479" max="9479" width="12" style="25" customWidth="1"/>
    <col min="9480" max="9480" width="5.109375" style="25" customWidth="1"/>
    <col min="9481" max="9481" width="11.6640625" style="25" customWidth="1"/>
    <col min="9482" max="9482" width="14.33203125" style="25" customWidth="1"/>
    <col min="9483" max="9483" width="19.109375" style="25" customWidth="1"/>
    <col min="9484" max="9728" width="9.109375" style="25"/>
    <col min="9729" max="9729" width="0.109375" style="25" customWidth="1"/>
    <col min="9730" max="9730" width="10.88671875" style="25" customWidth="1"/>
    <col min="9731" max="9731" width="5.88671875" style="25" customWidth="1"/>
    <col min="9732" max="9732" width="1.109375" style="25" customWidth="1"/>
    <col min="9733" max="9733" width="4" style="25" customWidth="1"/>
    <col min="9734" max="9734" width="10.33203125" style="25" customWidth="1"/>
    <col min="9735" max="9735" width="12" style="25" customWidth="1"/>
    <col min="9736" max="9736" width="5.109375" style="25" customWidth="1"/>
    <col min="9737" max="9737" width="11.6640625" style="25" customWidth="1"/>
    <col min="9738" max="9738" width="14.33203125" style="25" customWidth="1"/>
    <col min="9739" max="9739" width="19.109375" style="25" customWidth="1"/>
    <col min="9740" max="9984" width="9.109375" style="25"/>
    <col min="9985" max="9985" width="0.109375" style="25" customWidth="1"/>
    <col min="9986" max="9986" width="10.88671875" style="25" customWidth="1"/>
    <col min="9987" max="9987" width="5.88671875" style="25" customWidth="1"/>
    <col min="9988" max="9988" width="1.109375" style="25" customWidth="1"/>
    <col min="9989" max="9989" width="4" style="25" customWidth="1"/>
    <col min="9990" max="9990" width="10.33203125" style="25" customWidth="1"/>
    <col min="9991" max="9991" width="12" style="25" customWidth="1"/>
    <col min="9992" max="9992" width="5.109375" style="25" customWidth="1"/>
    <col min="9993" max="9993" width="11.6640625" style="25" customWidth="1"/>
    <col min="9994" max="9994" width="14.33203125" style="25" customWidth="1"/>
    <col min="9995" max="9995" width="19.109375" style="25" customWidth="1"/>
    <col min="9996" max="10240" width="9.109375" style="25"/>
    <col min="10241" max="10241" width="0.109375" style="25" customWidth="1"/>
    <col min="10242" max="10242" width="10.88671875" style="25" customWidth="1"/>
    <col min="10243" max="10243" width="5.88671875" style="25" customWidth="1"/>
    <col min="10244" max="10244" width="1.109375" style="25" customWidth="1"/>
    <col min="10245" max="10245" width="4" style="25" customWidth="1"/>
    <col min="10246" max="10246" width="10.33203125" style="25" customWidth="1"/>
    <col min="10247" max="10247" width="12" style="25" customWidth="1"/>
    <col min="10248" max="10248" width="5.109375" style="25" customWidth="1"/>
    <col min="10249" max="10249" width="11.6640625" style="25" customWidth="1"/>
    <col min="10250" max="10250" width="14.33203125" style="25" customWidth="1"/>
    <col min="10251" max="10251" width="19.109375" style="25" customWidth="1"/>
    <col min="10252" max="10496" width="9.109375" style="25"/>
    <col min="10497" max="10497" width="0.109375" style="25" customWidth="1"/>
    <col min="10498" max="10498" width="10.88671875" style="25" customWidth="1"/>
    <col min="10499" max="10499" width="5.88671875" style="25" customWidth="1"/>
    <col min="10500" max="10500" width="1.109375" style="25" customWidth="1"/>
    <col min="10501" max="10501" width="4" style="25" customWidth="1"/>
    <col min="10502" max="10502" width="10.33203125" style="25" customWidth="1"/>
    <col min="10503" max="10503" width="12" style="25" customWidth="1"/>
    <col min="10504" max="10504" width="5.109375" style="25" customWidth="1"/>
    <col min="10505" max="10505" width="11.6640625" style="25" customWidth="1"/>
    <col min="10506" max="10506" width="14.33203125" style="25" customWidth="1"/>
    <col min="10507" max="10507" width="19.109375" style="25" customWidth="1"/>
    <col min="10508" max="10752" width="9.109375" style="25"/>
    <col min="10753" max="10753" width="0.109375" style="25" customWidth="1"/>
    <col min="10754" max="10754" width="10.88671875" style="25" customWidth="1"/>
    <col min="10755" max="10755" width="5.88671875" style="25" customWidth="1"/>
    <col min="10756" max="10756" width="1.109375" style="25" customWidth="1"/>
    <col min="10757" max="10757" width="4" style="25" customWidth="1"/>
    <col min="10758" max="10758" width="10.33203125" style="25" customWidth="1"/>
    <col min="10759" max="10759" width="12" style="25" customWidth="1"/>
    <col min="10760" max="10760" width="5.109375" style="25" customWidth="1"/>
    <col min="10761" max="10761" width="11.6640625" style="25" customWidth="1"/>
    <col min="10762" max="10762" width="14.33203125" style="25" customWidth="1"/>
    <col min="10763" max="10763" width="19.109375" style="25" customWidth="1"/>
    <col min="10764" max="11008" width="9.109375" style="25"/>
    <col min="11009" max="11009" width="0.109375" style="25" customWidth="1"/>
    <col min="11010" max="11010" width="10.88671875" style="25" customWidth="1"/>
    <col min="11011" max="11011" width="5.88671875" style="25" customWidth="1"/>
    <col min="11012" max="11012" width="1.109375" style="25" customWidth="1"/>
    <col min="11013" max="11013" width="4" style="25" customWidth="1"/>
    <col min="11014" max="11014" width="10.33203125" style="25" customWidth="1"/>
    <col min="11015" max="11015" width="12" style="25" customWidth="1"/>
    <col min="11016" max="11016" width="5.109375" style="25" customWidth="1"/>
    <col min="11017" max="11017" width="11.6640625" style="25" customWidth="1"/>
    <col min="11018" max="11018" width="14.33203125" style="25" customWidth="1"/>
    <col min="11019" max="11019" width="19.109375" style="25" customWidth="1"/>
    <col min="11020" max="11264" width="9.109375" style="25"/>
    <col min="11265" max="11265" width="0.109375" style="25" customWidth="1"/>
    <col min="11266" max="11266" width="10.88671875" style="25" customWidth="1"/>
    <col min="11267" max="11267" width="5.88671875" style="25" customWidth="1"/>
    <col min="11268" max="11268" width="1.109375" style="25" customWidth="1"/>
    <col min="11269" max="11269" width="4" style="25" customWidth="1"/>
    <col min="11270" max="11270" width="10.33203125" style="25" customWidth="1"/>
    <col min="11271" max="11271" width="12" style="25" customWidth="1"/>
    <col min="11272" max="11272" width="5.109375" style="25" customWidth="1"/>
    <col min="11273" max="11273" width="11.6640625" style="25" customWidth="1"/>
    <col min="11274" max="11274" width="14.33203125" style="25" customWidth="1"/>
    <col min="11275" max="11275" width="19.109375" style="25" customWidth="1"/>
    <col min="11276" max="11520" width="9.109375" style="25"/>
    <col min="11521" max="11521" width="0.109375" style="25" customWidth="1"/>
    <col min="11522" max="11522" width="10.88671875" style="25" customWidth="1"/>
    <col min="11523" max="11523" width="5.88671875" style="25" customWidth="1"/>
    <col min="11524" max="11524" width="1.109375" style="25" customWidth="1"/>
    <col min="11525" max="11525" width="4" style="25" customWidth="1"/>
    <col min="11526" max="11526" width="10.33203125" style="25" customWidth="1"/>
    <col min="11527" max="11527" width="12" style="25" customWidth="1"/>
    <col min="11528" max="11528" width="5.109375" style="25" customWidth="1"/>
    <col min="11529" max="11529" width="11.6640625" style="25" customWidth="1"/>
    <col min="11530" max="11530" width="14.33203125" style="25" customWidth="1"/>
    <col min="11531" max="11531" width="19.109375" style="25" customWidth="1"/>
    <col min="11532" max="11776" width="9.109375" style="25"/>
    <col min="11777" max="11777" width="0.109375" style="25" customWidth="1"/>
    <col min="11778" max="11778" width="10.88671875" style="25" customWidth="1"/>
    <col min="11779" max="11779" width="5.88671875" style="25" customWidth="1"/>
    <col min="11780" max="11780" width="1.109375" style="25" customWidth="1"/>
    <col min="11781" max="11781" width="4" style="25" customWidth="1"/>
    <col min="11782" max="11782" width="10.33203125" style="25" customWidth="1"/>
    <col min="11783" max="11783" width="12" style="25" customWidth="1"/>
    <col min="11784" max="11784" width="5.109375" style="25" customWidth="1"/>
    <col min="11785" max="11785" width="11.6640625" style="25" customWidth="1"/>
    <col min="11786" max="11786" width="14.33203125" style="25" customWidth="1"/>
    <col min="11787" max="11787" width="19.109375" style="25" customWidth="1"/>
    <col min="11788" max="12032" width="9.109375" style="25"/>
    <col min="12033" max="12033" width="0.109375" style="25" customWidth="1"/>
    <col min="12034" max="12034" width="10.88671875" style="25" customWidth="1"/>
    <col min="12035" max="12035" width="5.88671875" style="25" customWidth="1"/>
    <col min="12036" max="12036" width="1.109375" style="25" customWidth="1"/>
    <col min="12037" max="12037" width="4" style="25" customWidth="1"/>
    <col min="12038" max="12038" width="10.33203125" style="25" customWidth="1"/>
    <col min="12039" max="12039" width="12" style="25" customWidth="1"/>
    <col min="12040" max="12040" width="5.109375" style="25" customWidth="1"/>
    <col min="12041" max="12041" width="11.6640625" style="25" customWidth="1"/>
    <col min="12042" max="12042" width="14.33203125" style="25" customWidth="1"/>
    <col min="12043" max="12043" width="19.109375" style="25" customWidth="1"/>
    <col min="12044" max="12288" width="9.109375" style="25"/>
    <col min="12289" max="12289" width="0.109375" style="25" customWidth="1"/>
    <col min="12290" max="12290" width="10.88671875" style="25" customWidth="1"/>
    <col min="12291" max="12291" width="5.88671875" style="25" customWidth="1"/>
    <col min="12292" max="12292" width="1.109375" style="25" customWidth="1"/>
    <col min="12293" max="12293" width="4" style="25" customWidth="1"/>
    <col min="12294" max="12294" width="10.33203125" style="25" customWidth="1"/>
    <col min="12295" max="12295" width="12" style="25" customWidth="1"/>
    <col min="12296" max="12296" width="5.109375" style="25" customWidth="1"/>
    <col min="12297" max="12297" width="11.6640625" style="25" customWidth="1"/>
    <col min="12298" max="12298" width="14.33203125" style="25" customWidth="1"/>
    <col min="12299" max="12299" width="19.109375" style="25" customWidth="1"/>
    <col min="12300" max="12544" width="9.109375" style="25"/>
    <col min="12545" max="12545" width="0.109375" style="25" customWidth="1"/>
    <col min="12546" max="12546" width="10.88671875" style="25" customWidth="1"/>
    <col min="12547" max="12547" width="5.88671875" style="25" customWidth="1"/>
    <col min="12548" max="12548" width="1.109375" style="25" customWidth="1"/>
    <col min="12549" max="12549" width="4" style="25" customWidth="1"/>
    <col min="12550" max="12550" width="10.33203125" style="25" customWidth="1"/>
    <col min="12551" max="12551" width="12" style="25" customWidth="1"/>
    <col min="12552" max="12552" width="5.109375" style="25" customWidth="1"/>
    <col min="12553" max="12553" width="11.6640625" style="25" customWidth="1"/>
    <col min="12554" max="12554" width="14.33203125" style="25" customWidth="1"/>
    <col min="12555" max="12555" width="19.109375" style="25" customWidth="1"/>
    <col min="12556" max="12800" width="9.109375" style="25"/>
    <col min="12801" max="12801" width="0.109375" style="25" customWidth="1"/>
    <col min="12802" max="12802" width="10.88671875" style="25" customWidth="1"/>
    <col min="12803" max="12803" width="5.88671875" style="25" customWidth="1"/>
    <col min="12804" max="12804" width="1.109375" style="25" customWidth="1"/>
    <col min="12805" max="12805" width="4" style="25" customWidth="1"/>
    <col min="12806" max="12806" width="10.33203125" style="25" customWidth="1"/>
    <col min="12807" max="12807" width="12" style="25" customWidth="1"/>
    <col min="12808" max="12808" width="5.109375" style="25" customWidth="1"/>
    <col min="12809" max="12809" width="11.6640625" style="25" customWidth="1"/>
    <col min="12810" max="12810" width="14.33203125" style="25" customWidth="1"/>
    <col min="12811" max="12811" width="19.109375" style="25" customWidth="1"/>
    <col min="12812" max="13056" width="9.109375" style="25"/>
    <col min="13057" max="13057" width="0.109375" style="25" customWidth="1"/>
    <col min="13058" max="13058" width="10.88671875" style="25" customWidth="1"/>
    <col min="13059" max="13059" width="5.88671875" style="25" customWidth="1"/>
    <col min="13060" max="13060" width="1.109375" style="25" customWidth="1"/>
    <col min="13061" max="13061" width="4" style="25" customWidth="1"/>
    <col min="13062" max="13062" width="10.33203125" style="25" customWidth="1"/>
    <col min="13063" max="13063" width="12" style="25" customWidth="1"/>
    <col min="13064" max="13064" width="5.109375" style="25" customWidth="1"/>
    <col min="13065" max="13065" width="11.6640625" style="25" customWidth="1"/>
    <col min="13066" max="13066" width="14.33203125" style="25" customWidth="1"/>
    <col min="13067" max="13067" width="19.109375" style="25" customWidth="1"/>
    <col min="13068" max="13312" width="9.109375" style="25"/>
    <col min="13313" max="13313" width="0.109375" style="25" customWidth="1"/>
    <col min="13314" max="13314" width="10.88671875" style="25" customWidth="1"/>
    <col min="13315" max="13315" width="5.88671875" style="25" customWidth="1"/>
    <col min="13316" max="13316" width="1.109375" style="25" customWidth="1"/>
    <col min="13317" max="13317" width="4" style="25" customWidth="1"/>
    <col min="13318" max="13318" width="10.33203125" style="25" customWidth="1"/>
    <col min="13319" max="13319" width="12" style="25" customWidth="1"/>
    <col min="13320" max="13320" width="5.109375" style="25" customWidth="1"/>
    <col min="13321" max="13321" width="11.6640625" style="25" customWidth="1"/>
    <col min="13322" max="13322" width="14.33203125" style="25" customWidth="1"/>
    <col min="13323" max="13323" width="19.109375" style="25" customWidth="1"/>
    <col min="13324" max="13568" width="9.109375" style="25"/>
    <col min="13569" max="13569" width="0.109375" style="25" customWidth="1"/>
    <col min="13570" max="13570" width="10.88671875" style="25" customWidth="1"/>
    <col min="13571" max="13571" width="5.88671875" style="25" customWidth="1"/>
    <col min="13572" max="13572" width="1.109375" style="25" customWidth="1"/>
    <col min="13573" max="13573" width="4" style="25" customWidth="1"/>
    <col min="13574" max="13574" width="10.33203125" style="25" customWidth="1"/>
    <col min="13575" max="13575" width="12" style="25" customWidth="1"/>
    <col min="13576" max="13576" width="5.109375" style="25" customWidth="1"/>
    <col min="13577" max="13577" width="11.6640625" style="25" customWidth="1"/>
    <col min="13578" max="13578" width="14.33203125" style="25" customWidth="1"/>
    <col min="13579" max="13579" width="19.109375" style="25" customWidth="1"/>
    <col min="13580" max="13824" width="9.109375" style="25"/>
    <col min="13825" max="13825" width="0.109375" style="25" customWidth="1"/>
    <col min="13826" max="13826" width="10.88671875" style="25" customWidth="1"/>
    <col min="13827" max="13827" width="5.88671875" style="25" customWidth="1"/>
    <col min="13828" max="13828" width="1.109375" style="25" customWidth="1"/>
    <col min="13829" max="13829" width="4" style="25" customWidth="1"/>
    <col min="13830" max="13830" width="10.33203125" style="25" customWidth="1"/>
    <col min="13831" max="13831" width="12" style="25" customWidth="1"/>
    <col min="13832" max="13832" width="5.109375" style="25" customWidth="1"/>
    <col min="13833" max="13833" width="11.6640625" style="25" customWidth="1"/>
    <col min="13834" max="13834" width="14.33203125" style="25" customWidth="1"/>
    <col min="13835" max="13835" width="19.109375" style="25" customWidth="1"/>
    <col min="13836" max="14080" width="9.109375" style="25"/>
    <col min="14081" max="14081" width="0.109375" style="25" customWidth="1"/>
    <col min="14082" max="14082" width="10.88671875" style="25" customWidth="1"/>
    <col min="14083" max="14083" width="5.88671875" style="25" customWidth="1"/>
    <col min="14084" max="14084" width="1.109375" style="25" customWidth="1"/>
    <col min="14085" max="14085" width="4" style="25" customWidth="1"/>
    <col min="14086" max="14086" width="10.33203125" style="25" customWidth="1"/>
    <col min="14087" max="14087" width="12" style="25" customWidth="1"/>
    <col min="14088" max="14088" width="5.109375" style="25" customWidth="1"/>
    <col min="14089" max="14089" width="11.6640625" style="25" customWidth="1"/>
    <col min="14090" max="14090" width="14.33203125" style="25" customWidth="1"/>
    <col min="14091" max="14091" width="19.109375" style="25" customWidth="1"/>
    <col min="14092" max="14336" width="9.109375" style="25"/>
    <col min="14337" max="14337" width="0.109375" style="25" customWidth="1"/>
    <col min="14338" max="14338" width="10.88671875" style="25" customWidth="1"/>
    <col min="14339" max="14339" width="5.88671875" style="25" customWidth="1"/>
    <col min="14340" max="14340" width="1.109375" style="25" customWidth="1"/>
    <col min="14341" max="14341" width="4" style="25" customWidth="1"/>
    <col min="14342" max="14342" width="10.33203125" style="25" customWidth="1"/>
    <col min="14343" max="14343" width="12" style="25" customWidth="1"/>
    <col min="14344" max="14344" width="5.109375" style="25" customWidth="1"/>
    <col min="14345" max="14345" width="11.6640625" style="25" customWidth="1"/>
    <col min="14346" max="14346" width="14.33203125" style="25" customWidth="1"/>
    <col min="14347" max="14347" width="19.109375" style="25" customWidth="1"/>
    <col min="14348" max="14592" width="9.109375" style="25"/>
    <col min="14593" max="14593" width="0.109375" style="25" customWidth="1"/>
    <col min="14594" max="14594" width="10.88671875" style="25" customWidth="1"/>
    <col min="14595" max="14595" width="5.88671875" style="25" customWidth="1"/>
    <col min="14596" max="14596" width="1.109375" style="25" customWidth="1"/>
    <col min="14597" max="14597" width="4" style="25" customWidth="1"/>
    <col min="14598" max="14598" width="10.33203125" style="25" customWidth="1"/>
    <col min="14599" max="14599" width="12" style="25" customWidth="1"/>
    <col min="14600" max="14600" width="5.109375" style="25" customWidth="1"/>
    <col min="14601" max="14601" width="11.6640625" style="25" customWidth="1"/>
    <col min="14602" max="14602" width="14.33203125" style="25" customWidth="1"/>
    <col min="14603" max="14603" width="19.109375" style="25" customWidth="1"/>
    <col min="14604" max="14848" width="9.109375" style="25"/>
    <col min="14849" max="14849" width="0.109375" style="25" customWidth="1"/>
    <col min="14850" max="14850" width="10.88671875" style="25" customWidth="1"/>
    <col min="14851" max="14851" width="5.88671875" style="25" customWidth="1"/>
    <col min="14852" max="14852" width="1.109375" style="25" customWidth="1"/>
    <col min="14853" max="14853" width="4" style="25" customWidth="1"/>
    <col min="14854" max="14854" width="10.33203125" style="25" customWidth="1"/>
    <col min="14855" max="14855" width="12" style="25" customWidth="1"/>
    <col min="14856" max="14856" width="5.109375" style="25" customWidth="1"/>
    <col min="14857" max="14857" width="11.6640625" style="25" customWidth="1"/>
    <col min="14858" max="14858" width="14.33203125" style="25" customWidth="1"/>
    <col min="14859" max="14859" width="19.109375" style="25" customWidth="1"/>
    <col min="14860" max="15104" width="9.109375" style="25"/>
    <col min="15105" max="15105" width="0.109375" style="25" customWidth="1"/>
    <col min="15106" max="15106" width="10.88671875" style="25" customWidth="1"/>
    <col min="15107" max="15107" width="5.88671875" style="25" customWidth="1"/>
    <col min="15108" max="15108" width="1.109375" style="25" customWidth="1"/>
    <col min="15109" max="15109" width="4" style="25" customWidth="1"/>
    <col min="15110" max="15110" width="10.33203125" style="25" customWidth="1"/>
    <col min="15111" max="15111" width="12" style="25" customWidth="1"/>
    <col min="15112" max="15112" width="5.109375" style="25" customWidth="1"/>
    <col min="15113" max="15113" width="11.6640625" style="25" customWidth="1"/>
    <col min="15114" max="15114" width="14.33203125" style="25" customWidth="1"/>
    <col min="15115" max="15115" width="19.109375" style="25" customWidth="1"/>
    <col min="15116" max="15360" width="9.109375" style="25"/>
    <col min="15361" max="15361" width="0.109375" style="25" customWidth="1"/>
    <col min="15362" max="15362" width="10.88671875" style="25" customWidth="1"/>
    <col min="15363" max="15363" width="5.88671875" style="25" customWidth="1"/>
    <col min="15364" max="15364" width="1.109375" style="25" customWidth="1"/>
    <col min="15365" max="15365" width="4" style="25" customWidth="1"/>
    <col min="15366" max="15366" width="10.33203125" style="25" customWidth="1"/>
    <col min="15367" max="15367" width="12" style="25" customWidth="1"/>
    <col min="15368" max="15368" width="5.109375" style="25" customWidth="1"/>
    <col min="15369" max="15369" width="11.6640625" style="25" customWidth="1"/>
    <col min="15370" max="15370" width="14.33203125" style="25" customWidth="1"/>
    <col min="15371" max="15371" width="19.109375" style="25" customWidth="1"/>
    <col min="15372" max="15616" width="9.109375" style="25"/>
    <col min="15617" max="15617" width="0.109375" style="25" customWidth="1"/>
    <col min="15618" max="15618" width="10.88671875" style="25" customWidth="1"/>
    <col min="15619" max="15619" width="5.88671875" style="25" customWidth="1"/>
    <col min="15620" max="15620" width="1.109375" style="25" customWidth="1"/>
    <col min="15621" max="15621" width="4" style="25" customWidth="1"/>
    <col min="15622" max="15622" width="10.33203125" style="25" customWidth="1"/>
    <col min="15623" max="15623" width="12" style="25" customWidth="1"/>
    <col min="15624" max="15624" width="5.109375" style="25" customWidth="1"/>
    <col min="15625" max="15625" width="11.6640625" style="25" customWidth="1"/>
    <col min="15626" max="15626" width="14.33203125" style="25" customWidth="1"/>
    <col min="15627" max="15627" width="19.109375" style="25" customWidth="1"/>
    <col min="15628" max="15872" width="9.109375" style="25"/>
    <col min="15873" max="15873" width="0.109375" style="25" customWidth="1"/>
    <col min="15874" max="15874" width="10.88671875" style="25" customWidth="1"/>
    <col min="15875" max="15875" width="5.88671875" style="25" customWidth="1"/>
    <col min="15876" max="15876" width="1.109375" style="25" customWidth="1"/>
    <col min="15877" max="15877" width="4" style="25" customWidth="1"/>
    <col min="15878" max="15878" width="10.33203125" style="25" customWidth="1"/>
    <col min="15879" max="15879" width="12" style="25" customWidth="1"/>
    <col min="15880" max="15880" width="5.109375" style="25" customWidth="1"/>
    <col min="15881" max="15881" width="11.6640625" style="25" customWidth="1"/>
    <col min="15882" max="15882" width="14.33203125" style="25" customWidth="1"/>
    <col min="15883" max="15883" width="19.109375" style="25" customWidth="1"/>
    <col min="15884" max="16128" width="9.109375" style="25"/>
    <col min="16129" max="16129" width="0.109375" style="25" customWidth="1"/>
    <col min="16130" max="16130" width="10.88671875" style="25" customWidth="1"/>
    <col min="16131" max="16131" width="5.88671875" style="25" customWidth="1"/>
    <col min="16132" max="16132" width="1.109375" style="25" customWidth="1"/>
    <col min="16133" max="16133" width="4" style="25" customWidth="1"/>
    <col min="16134" max="16134" width="10.33203125" style="25" customWidth="1"/>
    <col min="16135" max="16135" width="12" style="25" customWidth="1"/>
    <col min="16136" max="16136" width="5.109375" style="25" customWidth="1"/>
    <col min="16137" max="16137" width="11.6640625" style="25" customWidth="1"/>
    <col min="16138" max="16138" width="14.33203125" style="25" customWidth="1"/>
    <col min="16139" max="16139" width="19.109375" style="25" customWidth="1"/>
    <col min="16140" max="16384" width="9.109375" style="25"/>
  </cols>
  <sheetData>
    <row r="1" spans="1:13" ht="58.2" customHeight="1">
      <c r="A1" s="24"/>
      <c r="B1" s="574"/>
      <c r="C1" s="575"/>
      <c r="D1" s="575"/>
      <c r="E1" s="575"/>
      <c r="F1" s="575"/>
      <c r="G1" s="575"/>
      <c r="H1" s="575"/>
      <c r="I1" s="575"/>
      <c r="J1" s="575"/>
      <c r="K1" s="576"/>
    </row>
    <row r="2" spans="1:13" ht="10.95" customHeight="1">
      <c r="A2" s="26"/>
      <c r="B2" s="577" t="s">
        <v>171</v>
      </c>
      <c r="C2" s="578"/>
      <c r="D2" s="578"/>
      <c r="E2" s="578"/>
      <c r="F2" s="578"/>
      <c r="G2" s="578"/>
      <c r="H2" s="578"/>
      <c r="I2" s="578"/>
      <c r="J2" s="578"/>
      <c r="K2" s="579"/>
    </row>
    <row r="3" spans="1:13">
      <c r="A3" s="26"/>
      <c r="B3" s="580" t="s">
        <v>264</v>
      </c>
      <c r="C3" s="581"/>
      <c r="D3" s="581"/>
      <c r="E3" s="581"/>
      <c r="F3" s="581"/>
      <c r="G3" s="581"/>
      <c r="H3" s="586" t="s">
        <v>172</v>
      </c>
      <c r="I3" s="586"/>
      <c r="J3" s="586"/>
      <c r="K3" s="587"/>
    </row>
    <row r="4" spans="1:13">
      <c r="A4" s="26"/>
      <c r="B4" s="582"/>
      <c r="C4" s="583"/>
      <c r="D4" s="583"/>
      <c r="E4" s="583"/>
      <c r="F4" s="583"/>
      <c r="G4" s="583"/>
      <c r="H4" s="588" t="s">
        <v>173</v>
      </c>
      <c r="I4" s="588"/>
      <c r="J4" s="588"/>
      <c r="K4" s="589"/>
    </row>
    <row r="5" spans="1:13">
      <c r="A5" s="26"/>
      <c r="B5" s="584"/>
      <c r="C5" s="585"/>
      <c r="D5" s="585"/>
      <c r="E5" s="585"/>
      <c r="F5" s="585"/>
      <c r="G5" s="585"/>
      <c r="H5" s="590" t="s">
        <v>174</v>
      </c>
      <c r="I5" s="590"/>
      <c r="J5" s="590"/>
      <c r="K5" s="591"/>
    </row>
    <row r="6" spans="1:13">
      <c r="A6" s="26"/>
      <c r="B6" s="595" t="s">
        <v>175</v>
      </c>
      <c r="C6" s="596"/>
      <c r="D6" s="596"/>
      <c r="E6" s="596"/>
      <c r="F6" s="596"/>
      <c r="G6" s="596"/>
      <c r="H6" s="596"/>
      <c r="I6" s="596"/>
      <c r="J6" s="596"/>
      <c r="K6" s="597"/>
    </row>
    <row r="7" spans="1:13" ht="39.6" customHeight="1">
      <c r="A7" s="26"/>
      <c r="B7" s="598" t="s">
        <v>196</v>
      </c>
      <c r="C7" s="599"/>
      <c r="D7" s="599"/>
      <c r="E7" s="599"/>
      <c r="F7" s="599"/>
      <c r="G7" s="599"/>
      <c r="H7" s="599"/>
      <c r="I7" s="599"/>
      <c r="J7" s="599"/>
      <c r="K7" s="600"/>
    </row>
    <row r="8" spans="1:13">
      <c r="A8" s="26"/>
      <c r="B8" s="595" t="s">
        <v>176</v>
      </c>
      <c r="C8" s="596"/>
      <c r="D8" s="596"/>
      <c r="E8" s="596"/>
      <c r="F8" s="596"/>
      <c r="G8" s="596"/>
      <c r="H8" s="596"/>
      <c r="I8" s="596"/>
      <c r="J8" s="596"/>
      <c r="K8" s="597"/>
    </row>
    <row r="9" spans="1:13" ht="36.75" customHeight="1">
      <c r="A9" s="24"/>
      <c r="B9" s="601" t="s">
        <v>268</v>
      </c>
      <c r="C9" s="602"/>
      <c r="D9" s="602"/>
      <c r="E9" s="602"/>
      <c r="F9" s="602"/>
      <c r="G9" s="602"/>
      <c r="H9" s="602"/>
      <c r="I9" s="602"/>
      <c r="J9" s="602"/>
      <c r="K9" s="603"/>
      <c r="L9" s="31" t="s">
        <v>110</v>
      </c>
    </row>
    <row r="10" spans="1:13" ht="15" customHeight="1">
      <c r="A10" s="24"/>
      <c r="B10" s="595" t="s">
        <v>271</v>
      </c>
      <c r="C10" s="596"/>
      <c r="D10" s="596"/>
      <c r="E10" s="596"/>
      <c r="F10" s="596"/>
      <c r="G10" s="596"/>
      <c r="H10" s="596"/>
      <c r="I10" s="596"/>
      <c r="J10" s="596"/>
      <c r="K10" s="597"/>
      <c r="L10" s="31"/>
    </row>
    <row r="11" spans="1:13" ht="22.5" customHeight="1">
      <c r="A11" s="24"/>
      <c r="B11" s="601" t="s">
        <v>270</v>
      </c>
      <c r="C11" s="602"/>
      <c r="D11" s="602"/>
      <c r="E11" s="602"/>
      <c r="F11" s="602"/>
      <c r="G11" s="602"/>
      <c r="H11" s="602"/>
      <c r="I11" s="602"/>
      <c r="J11" s="602"/>
      <c r="K11" s="603"/>
      <c r="L11" s="31"/>
      <c r="M11" s="31" t="s">
        <v>110</v>
      </c>
    </row>
    <row r="12" spans="1:13" ht="15.6" customHeight="1">
      <c r="A12" s="595" t="s">
        <v>177</v>
      </c>
      <c r="B12" s="596"/>
      <c r="C12" s="596"/>
      <c r="D12" s="596"/>
      <c r="E12" s="596"/>
      <c r="F12" s="596"/>
      <c r="G12" s="596"/>
      <c r="H12" s="596"/>
      <c r="I12" s="596"/>
      <c r="J12" s="596"/>
      <c r="K12" s="604"/>
    </row>
    <row r="13" spans="1:13" ht="30" customHeight="1">
      <c r="A13" s="26"/>
      <c r="B13" s="592" t="s">
        <v>269</v>
      </c>
      <c r="C13" s="593"/>
      <c r="D13" s="593"/>
      <c r="E13" s="593"/>
      <c r="F13" s="593"/>
      <c r="G13" s="593"/>
      <c r="H13" s="593"/>
      <c r="I13" s="593"/>
      <c r="J13" s="593"/>
      <c r="K13" s="594"/>
    </row>
    <row r="14" spans="1:13" ht="15" customHeight="1">
      <c r="A14" s="26"/>
      <c r="B14" s="595" t="s">
        <v>178</v>
      </c>
      <c r="C14" s="596"/>
      <c r="D14" s="596"/>
      <c r="E14" s="596"/>
      <c r="F14" s="596"/>
      <c r="G14" s="596"/>
      <c r="H14" s="596"/>
      <c r="I14" s="596"/>
      <c r="J14" s="596"/>
      <c r="K14" s="597"/>
    </row>
    <row r="15" spans="1:13" ht="15" customHeight="1">
      <c r="A15" s="26"/>
      <c r="B15" s="610" t="s">
        <v>179</v>
      </c>
      <c r="C15" s="611"/>
      <c r="D15" s="611"/>
      <c r="E15" s="611"/>
      <c r="F15" s="611"/>
      <c r="G15" s="611"/>
      <c r="H15" s="611"/>
      <c r="I15" s="611"/>
      <c r="J15" s="611"/>
      <c r="K15" s="612"/>
    </row>
    <row r="16" spans="1:13" ht="15" customHeight="1">
      <c r="A16" s="26"/>
      <c r="B16" s="610" t="s">
        <v>180</v>
      </c>
      <c r="C16" s="611"/>
      <c r="D16" s="611"/>
      <c r="E16" s="611"/>
      <c r="F16" s="611"/>
      <c r="G16" s="611"/>
      <c r="H16" s="611"/>
      <c r="I16" s="611"/>
      <c r="J16" s="611"/>
      <c r="K16" s="612"/>
    </row>
    <row r="17" spans="1:13" ht="15" customHeight="1">
      <c r="A17" s="26"/>
      <c r="B17" s="613"/>
      <c r="C17" s="614"/>
      <c r="D17" s="614"/>
      <c r="E17" s="614"/>
      <c r="F17" s="614"/>
      <c r="G17" s="614"/>
      <c r="H17" s="614"/>
      <c r="I17" s="614"/>
      <c r="J17" s="614"/>
      <c r="K17" s="615"/>
    </row>
    <row r="18" spans="1:13">
      <c r="A18" s="27"/>
      <c r="B18" s="616" t="s">
        <v>181</v>
      </c>
      <c r="C18" s="617"/>
      <c r="D18" s="617"/>
      <c r="E18" s="617"/>
      <c r="F18" s="617"/>
      <c r="G18" s="617"/>
      <c r="H18" s="617"/>
      <c r="I18" s="617"/>
      <c r="J18" s="617"/>
      <c r="K18" s="618"/>
    </row>
    <row r="19" spans="1:13" ht="22.5" customHeight="1">
      <c r="A19" s="27"/>
      <c r="B19" s="619" t="s">
        <v>182</v>
      </c>
      <c r="C19" s="620"/>
      <c r="D19" s="620"/>
      <c r="E19" s="620"/>
      <c r="F19" s="620"/>
      <c r="G19" s="620"/>
      <c r="H19" s="620"/>
      <c r="I19" s="620"/>
      <c r="J19" s="620"/>
      <c r="K19" s="621"/>
    </row>
    <row r="20" spans="1:13">
      <c r="A20" s="27"/>
      <c r="B20" s="616" t="s">
        <v>197</v>
      </c>
      <c r="C20" s="617"/>
      <c r="D20" s="617"/>
      <c r="E20" s="617"/>
      <c r="F20" s="617"/>
      <c r="G20" s="617"/>
      <c r="H20" s="617"/>
      <c r="I20" s="617"/>
      <c r="J20" s="617"/>
      <c r="K20" s="618"/>
    </row>
    <row r="21" spans="1:13" ht="221.4" customHeight="1">
      <c r="A21" s="26"/>
      <c r="B21" s="622" t="s">
        <v>848</v>
      </c>
      <c r="C21" s="623"/>
      <c r="D21" s="623"/>
      <c r="E21" s="623"/>
      <c r="F21" s="623"/>
      <c r="G21" s="623"/>
      <c r="H21" s="623"/>
      <c r="I21" s="623"/>
      <c r="J21" s="623"/>
      <c r="K21" s="624"/>
    </row>
    <row r="22" spans="1:13">
      <c r="A22" s="26"/>
      <c r="B22" s="616" t="s">
        <v>198</v>
      </c>
      <c r="C22" s="617"/>
      <c r="D22" s="617"/>
      <c r="E22" s="617"/>
      <c r="F22" s="617"/>
      <c r="G22" s="617"/>
      <c r="H22" s="617"/>
      <c r="I22" s="617"/>
      <c r="J22" s="617"/>
      <c r="K22" s="618"/>
    </row>
    <row r="23" spans="1:13" ht="22.5" customHeight="1">
      <c r="A23" s="26"/>
      <c r="B23" s="625" t="s">
        <v>204</v>
      </c>
      <c r="C23" s="626"/>
      <c r="D23" s="626"/>
      <c r="E23" s="626"/>
      <c r="F23" s="626"/>
      <c r="G23" s="626"/>
      <c r="H23" s="626"/>
      <c r="I23" s="626"/>
      <c r="J23" s="626"/>
      <c r="K23" s="627"/>
    </row>
    <row r="24" spans="1:13" ht="16.2" customHeight="1">
      <c r="A24" s="26"/>
      <c r="B24" s="628" t="s">
        <v>183</v>
      </c>
      <c r="C24" s="628"/>
      <c r="D24" s="628"/>
      <c r="E24" s="628"/>
      <c r="F24" s="628"/>
      <c r="G24" s="628"/>
      <c r="H24" s="628"/>
      <c r="I24" s="628"/>
      <c r="J24" s="628"/>
      <c r="K24" s="628"/>
    </row>
    <row r="25" spans="1:13" ht="15" customHeight="1">
      <c r="A25" s="26"/>
      <c r="B25" s="605" t="s">
        <v>184</v>
      </c>
      <c r="C25" s="606"/>
      <c r="D25" s="607">
        <v>45</v>
      </c>
      <c r="E25" s="607"/>
      <c r="F25" s="28" t="s">
        <v>185</v>
      </c>
      <c r="G25" s="608" t="s">
        <v>186</v>
      </c>
      <c r="H25" s="606"/>
      <c r="I25" s="606"/>
      <c r="J25" s="606"/>
      <c r="K25" s="609"/>
    </row>
    <row r="26" spans="1:13" ht="15" customHeight="1">
      <c r="A26" s="26"/>
      <c r="B26" s="629" t="s">
        <v>187</v>
      </c>
      <c r="C26" s="630"/>
      <c r="D26" s="631" t="s">
        <v>188</v>
      </c>
      <c r="E26" s="631"/>
      <c r="F26" s="28" t="s">
        <v>189</v>
      </c>
      <c r="G26" s="632" t="s">
        <v>190</v>
      </c>
      <c r="H26" s="630"/>
      <c r="I26" s="630"/>
      <c r="J26" s="630"/>
      <c r="K26" s="633"/>
    </row>
    <row r="27" spans="1:13" ht="22.5" customHeight="1">
      <c r="A27" s="26"/>
      <c r="B27" s="634" t="s">
        <v>187</v>
      </c>
      <c r="C27" s="635"/>
      <c r="D27" s="631" t="s">
        <v>192</v>
      </c>
      <c r="E27" s="631"/>
      <c r="F27" s="29" t="s">
        <v>202</v>
      </c>
      <c r="G27" s="636" t="s">
        <v>193</v>
      </c>
      <c r="H27" s="636"/>
      <c r="I27" s="636"/>
      <c r="J27" s="636"/>
      <c r="K27" s="637"/>
    </row>
    <row r="28" spans="1:13" ht="15" customHeight="1">
      <c r="A28" s="26"/>
      <c r="B28" s="629" t="s">
        <v>191</v>
      </c>
      <c r="C28" s="630"/>
      <c r="D28" s="648" t="s">
        <v>199</v>
      </c>
      <c r="E28" s="648"/>
      <c r="F28" s="28" t="s">
        <v>194</v>
      </c>
      <c r="G28" s="649" t="s">
        <v>195</v>
      </c>
      <c r="H28" s="649"/>
      <c r="I28" s="649"/>
      <c r="J28" s="649"/>
      <c r="K28" s="650"/>
    </row>
    <row r="29" spans="1:13" ht="22.5" customHeight="1">
      <c r="A29" s="26"/>
      <c r="B29" s="638" t="s">
        <v>200</v>
      </c>
      <c r="C29" s="639"/>
      <c r="D29" s="639"/>
      <c r="E29" s="639"/>
      <c r="F29" s="639"/>
      <c r="G29" s="639"/>
      <c r="H29" s="639"/>
      <c r="I29" s="640"/>
      <c r="J29" s="641">
        <f>'Ściany oporowe'!I730+'ODCINEK C'!I210+'PRZEPUSTY B'!H1399</f>
        <v>0</v>
      </c>
      <c r="K29" s="642"/>
      <c r="M29" s="570"/>
    </row>
    <row r="30" spans="1:13" ht="27.75" customHeight="1">
      <c r="A30" s="26"/>
      <c r="B30" s="643" t="s">
        <v>201</v>
      </c>
      <c r="C30" s="644"/>
      <c r="D30" s="30"/>
      <c r="E30" s="645"/>
      <c r="F30" s="646"/>
      <c r="G30" s="646"/>
      <c r="H30" s="646"/>
      <c r="I30" s="646"/>
      <c r="J30" s="646"/>
      <c r="K30" s="647"/>
      <c r="L30" s="31" t="s">
        <v>110</v>
      </c>
    </row>
    <row r="31" spans="1:13" ht="13.2" customHeight="1"/>
    <row r="32" spans="1:13" ht="27.6" customHeight="1"/>
    <row r="33" ht="27.6" customHeight="1"/>
  </sheetData>
  <mergeCells count="41">
    <mergeCell ref="B29:I29"/>
    <mergeCell ref="J29:K29"/>
    <mergeCell ref="B30:C30"/>
    <mergeCell ref="E30:K30"/>
    <mergeCell ref="B28:C28"/>
    <mergeCell ref="D28:E28"/>
    <mergeCell ref="G28:K28"/>
    <mergeCell ref="B26:C26"/>
    <mergeCell ref="D26:E26"/>
    <mergeCell ref="G26:K26"/>
    <mergeCell ref="B27:C27"/>
    <mergeCell ref="D27:E27"/>
    <mergeCell ref="G27:K27"/>
    <mergeCell ref="B25:C25"/>
    <mergeCell ref="D25:E25"/>
    <mergeCell ref="G25:K25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13:K13"/>
    <mergeCell ref="B6:K6"/>
    <mergeCell ref="B7:K7"/>
    <mergeCell ref="B8:K8"/>
    <mergeCell ref="B9:K9"/>
    <mergeCell ref="A12:K12"/>
    <mergeCell ref="B10:K10"/>
    <mergeCell ref="B11:K11"/>
    <mergeCell ref="B1:K1"/>
    <mergeCell ref="B2:K2"/>
    <mergeCell ref="B3:G5"/>
    <mergeCell ref="H3:K3"/>
    <mergeCell ref="H4:K4"/>
    <mergeCell ref="H5:K5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  <pageSetUpPr fitToPage="1"/>
  </sheetPr>
  <dimension ref="A1:L2828"/>
  <sheetViews>
    <sheetView view="pageBreakPreview" topLeftCell="B1" zoomScale="86" zoomScaleNormal="100" zoomScaleSheetLayoutView="86" workbookViewId="0">
      <selection activeCell="M22" sqref="M22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8.6640625" style="8" customWidth="1"/>
    <col min="6" max="6" width="5.6640625" style="4" customWidth="1"/>
    <col min="7" max="7" width="10.33203125" style="4" customWidth="1"/>
    <col min="8" max="8" width="11.88671875" style="4" customWidth="1"/>
    <col min="9" max="9" width="13" style="2" customWidth="1"/>
    <col min="10" max="11" width="9.109375" style="8"/>
    <col min="12" max="12" width="9.109375" style="90" customWidth="1"/>
    <col min="13" max="16384" width="9.109375" style="8"/>
  </cols>
  <sheetData>
    <row r="1" spans="1:12" customFormat="1" ht="52.5" customHeight="1">
      <c r="A1" s="34"/>
      <c r="B1" s="33" t="s">
        <v>164</v>
      </c>
      <c r="C1" s="675" t="s">
        <v>167</v>
      </c>
      <c r="D1" s="676"/>
      <c r="E1" s="676"/>
      <c r="F1" s="676"/>
      <c r="G1" s="676"/>
      <c r="H1" s="676"/>
      <c r="I1" s="677"/>
      <c r="L1" s="89"/>
    </row>
    <row r="2" spans="1:12" ht="42" customHeight="1">
      <c r="A2" s="18"/>
      <c r="B2" s="32" t="s">
        <v>267</v>
      </c>
      <c r="C2" s="662" t="s">
        <v>382</v>
      </c>
      <c r="D2" s="663"/>
      <c r="E2" s="663"/>
      <c r="F2" s="663"/>
      <c r="G2" s="663"/>
      <c r="H2" s="663"/>
      <c r="I2" s="668"/>
      <c r="J2" s="90"/>
    </row>
    <row r="3" spans="1:12" ht="26.4" customHeight="1">
      <c r="A3" s="1" t="s">
        <v>0</v>
      </c>
      <c r="B3" s="119" t="s">
        <v>0</v>
      </c>
      <c r="C3" s="19" t="s">
        <v>170</v>
      </c>
      <c r="D3" s="19" t="s">
        <v>266</v>
      </c>
      <c r="E3" s="13" t="s">
        <v>165</v>
      </c>
      <c r="F3" s="13" t="s">
        <v>166</v>
      </c>
      <c r="G3" s="13" t="s">
        <v>1</v>
      </c>
      <c r="H3" s="14" t="s">
        <v>104</v>
      </c>
      <c r="I3" s="15" t="s">
        <v>105</v>
      </c>
      <c r="J3">
        <v>19.100000000000001</v>
      </c>
    </row>
    <row r="4" spans="1:12" ht="13.2">
      <c r="A4" s="6" t="s">
        <v>4</v>
      </c>
      <c r="B4" s="16" t="s">
        <v>208</v>
      </c>
      <c r="C4" s="7" t="s">
        <v>140</v>
      </c>
      <c r="D4" s="35"/>
      <c r="E4" s="9" t="s">
        <v>19</v>
      </c>
      <c r="F4" s="10"/>
      <c r="G4" s="146"/>
      <c r="H4" s="147"/>
      <c r="I4" s="61"/>
    </row>
    <row r="5" spans="1:12" s="38" customFormat="1" ht="24">
      <c r="A5" s="39" t="s">
        <v>17</v>
      </c>
      <c r="B5" s="120"/>
      <c r="C5" s="41"/>
      <c r="D5" s="42"/>
      <c r="E5" s="43" t="s">
        <v>203</v>
      </c>
      <c r="F5" s="44"/>
      <c r="G5" s="78"/>
      <c r="H5" s="151"/>
      <c r="I5" s="48"/>
      <c r="L5" s="90"/>
    </row>
    <row r="6" spans="1:12" s="38" customFormat="1" ht="12">
      <c r="A6" s="37" t="s">
        <v>18</v>
      </c>
      <c r="B6" s="120" t="s">
        <v>209</v>
      </c>
      <c r="C6" s="79" t="s">
        <v>141</v>
      </c>
      <c r="D6" s="92"/>
      <c r="E6" s="93" t="s">
        <v>108</v>
      </c>
      <c r="F6" s="60" t="s">
        <v>12</v>
      </c>
      <c r="G6" s="70" t="s">
        <v>12</v>
      </c>
      <c r="H6" s="71" t="s">
        <v>12</v>
      </c>
      <c r="I6" s="72" t="s">
        <v>12</v>
      </c>
      <c r="L6" s="90"/>
    </row>
    <row r="7" spans="1:12" s="38" customFormat="1" ht="12">
      <c r="A7" s="39" t="s">
        <v>5</v>
      </c>
      <c r="B7" s="121"/>
      <c r="C7" s="94"/>
      <c r="D7" s="95"/>
      <c r="E7" s="96" t="s">
        <v>109</v>
      </c>
      <c r="F7" s="60" t="s">
        <v>12</v>
      </c>
      <c r="G7" s="70" t="s">
        <v>12</v>
      </c>
      <c r="H7" s="71" t="s">
        <v>12</v>
      </c>
      <c r="I7" s="72" t="s">
        <v>12</v>
      </c>
      <c r="L7" s="90"/>
    </row>
    <row r="8" spans="1:12" s="38" customFormat="1" ht="13.2">
      <c r="A8" s="39"/>
      <c r="B8" s="122" t="s">
        <v>211</v>
      </c>
      <c r="C8" s="66"/>
      <c r="D8" s="67"/>
      <c r="E8" s="97" t="s">
        <v>133</v>
      </c>
      <c r="F8" s="68" t="s">
        <v>22</v>
      </c>
      <c r="G8" s="98">
        <v>25204</v>
      </c>
      <c r="H8" s="99">
        <f>L8*$K$6</f>
        <v>0</v>
      </c>
      <c r="I8" s="100">
        <f>ROUND($G8*H8,2)</f>
        <v>0</v>
      </c>
      <c r="L8" s="90"/>
    </row>
    <row r="9" spans="1:12" s="38" customFormat="1" ht="12">
      <c r="A9" s="39" t="s">
        <v>20</v>
      </c>
      <c r="B9" s="121"/>
      <c r="C9" s="66"/>
      <c r="D9" s="67"/>
      <c r="E9" s="50" t="s">
        <v>25</v>
      </c>
      <c r="F9" s="68" t="s">
        <v>128</v>
      </c>
      <c r="G9" s="76"/>
      <c r="H9" s="65" t="s">
        <v>12</v>
      </c>
      <c r="I9" s="46" t="s">
        <v>12</v>
      </c>
      <c r="L9" s="90"/>
    </row>
    <row r="10" spans="1:12" s="38" customFormat="1" ht="13.2">
      <c r="A10" s="37"/>
      <c r="B10" s="120" t="s">
        <v>213</v>
      </c>
      <c r="C10" s="7" t="s">
        <v>142</v>
      </c>
      <c r="D10" s="35"/>
      <c r="E10" s="9" t="s">
        <v>26</v>
      </c>
      <c r="F10" s="10"/>
      <c r="G10" s="146"/>
      <c r="H10" s="144"/>
      <c r="I10" s="61"/>
      <c r="L10" s="90"/>
    </row>
    <row r="11" spans="1:12" s="38" customFormat="1" ht="19.5" customHeight="1">
      <c r="A11" s="37" t="s">
        <v>21</v>
      </c>
      <c r="B11" s="120"/>
      <c r="C11" s="41"/>
      <c r="D11" s="42"/>
      <c r="E11" s="43" t="s">
        <v>203</v>
      </c>
      <c r="F11" s="44"/>
      <c r="G11" s="78"/>
      <c r="H11"/>
      <c r="I11" s="48"/>
      <c r="L11" s="90"/>
    </row>
    <row r="12" spans="1:12" s="38" customFormat="1" ht="19.5" customHeight="1">
      <c r="A12" s="37" t="s">
        <v>23</v>
      </c>
      <c r="B12" s="120" t="s">
        <v>216</v>
      </c>
      <c r="C12" s="101" t="s">
        <v>144</v>
      </c>
      <c r="D12" s="101"/>
      <c r="E12" s="80" t="s">
        <v>30</v>
      </c>
      <c r="F12" s="68" t="s">
        <v>12</v>
      </c>
      <c r="G12" s="81" t="s">
        <v>12</v>
      </c>
      <c r="H12" s="81" t="s">
        <v>12</v>
      </c>
      <c r="I12" s="72" t="s">
        <v>12</v>
      </c>
      <c r="L12" s="90"/>
    </row>
    <row r="13" spans="1:12" s="38" customFormat="1" ht="19.5" customHeight="1">
      <c r="A13" s="37" t="s">
        <v>24</v>
      </c>
      <c r="B13" s="122" t="s">
        <v>217</v>
      </c>
      <c r="C13" s="101"/>
      <c r="D13" s="101"/>
      <c r="E13" s="102" t="s">
        <v>311</v>
      </c>
      <c r="F13" s="60" t="s">
        <v>16</v>
      </c>
      <c r="G13" s="103">
        <v>207</v>
      </c>
      <c r="H13" s="99">
        <f>L13*$K$6</f>
        <v>0</v>
      </c>
      <c r="I13" s="100">
        <f>ROUND($G13*H13,2)</f>
        <v>0</v>
      </c>
      <c r="L13" s="90"/>
    </row>
    <row r="14" spans="1:12" s="38" customFormat="1" ht="19.5" customHeight="1">
      <c r="A14" s="37" t="s">
        <v>75</v>
      </c>
      <c r="B14" s="121"/>
      <c r="C14" s="60"/>
      <c r="D14" s="114"/>
      <c r="E14" s="50" t="s">
        <v>37</v>
      </c>
      <c r="F14" s="60" t="s">
        <v>128</v>
      </c>
      <c r="G14" s="20"/>
      <c r="H14" s="65" t="s">
        <v>12</v>
      </c>
      <c r="I14" s="46" t="s">
        <v>12</v>
      </c>
      <c r="L14" s="90"/>
    </row>
    <row r="15" spans="1:12" s="38" customFormat="1" ht="12">
      <c r="A15" s="37"/>
      <c r="B15" s="120" t="s">
        <v>222</v>
      </c>
      <c r="C15" s="79" t="s">
        <v>146</v>
      </c>
      <c r="D15" s="92"/>
      <c r="E15" s="104" t="s">
        <v>118</v>
      </c>
      <c r="F15" s="60" t="s">
        <v>12</v>
      </c>
      <c r="G15" s="71" t="s">
        <v>12</v>
      </c>
      <c r="H15" s="71" t="s">
        <v>12</v>
      </c>
      <c r="I15" s="72" t="s">
        <v>12</v>
      </c>
      <c r="L15" s="90"/>
    </row>
    <row r="16" spans="1:12" s="38" customFormat="1" ht="22.8">
      <c r="A16" s="39" t="s">
        <v>6</v>
      </c>
      <c r="B16" s="122" t="s">
        <v>223</v>
      </c>
      <c r="C16" s="105"/>
      <c r="D16" s="106"/>
      <c r="E16" s="107" t="s">
        <v>119</v>
      </c>
      <c r="F16" s="60" t="s">
        <v>16</v>
      </c>
      <c r="G16" s="103">
        <v>40</v>
      </c>
      <c r="H16" s="99">
        <f>L16*$K$6</f>
        <v>0</v>
      </c>
      <c r="I16" s="100">
        <f>ROUND($G16*H16,2)</f>
        <v>0</v>
      </c>
      <c r="L16" s="90"/>
    </row>
    <row r="17" spans="1:12" s="38" customFormat="1" ht="12">
      <c r="A17" s="39"/>
      <c r="B17" s="121"/>
      <c r="C17" s="58"/>
      <c r="D17" s="59"/>
      <c r="E17" s="50" t="s">
        <v>41</v>
      </c>
      <c r="F17" s="60" t="s">
        <v>128</v>
      </c>
      <c r="G17" s="77"/>
      <c r="H17" s="65" t="s">
        <v>12</v>
      </c>
      <c r="I17" s="46" t="s">
        <v>12</v>
      </c>
      <c r="L17" s="90"/>
    </row>
    <row r="18" spans="1:12" s="38" customFormat="1" ht="13.2">
      <c r="A18" s="39" t="s">
        <v>27</v>
      </c>
      <c r="B18" s="120" t="s">
        <v>224</v>
      </c>
      <c r="C18" s="7" t="s">
        <v>162</v>
      </c>
      <c r="D18" s="115"/>
      <c r="E18" s="9" t="s">
        <v>42</v>
      </c>
      <c r="F18" s="10"/>
      <c r="G18" s="149"/>
      <c r="H18" s="144"/>
      <c r="I18" s="61"/>
      <c r="L18" s="90"/>
    </row>
    <row r="19" spans="1:12" s="38" customFormat="1" ht="24">
      <c r="A19" s="37"/>
      <c r="B19" s="120"/>
      <c r="C19" s="41"/>
      <c r="D19" s="42"/>
      <c r="E19" s="43" t="s">
        <v>203</v>
      </c>
      <c r="F19" s="44"/>
      <c r="G19" s="145"/>
      <c r="H19"/>
      <c r="I19" s="48"/>
      <c r="L19" s="90"/>
    </row>
    <row r="20" spans="1:12" s="38" customFormat="1" ht="12">
      <c r="A20" s="39" t="s">
        <v>29</v>
      </c>
      <c r="B20" s="120" t="s">
        <v>225</v>
      </c>
      <c r="C20" s="79" t="s">
        <v>135</v>
      </c>
      <c r="D20" s="79"/>
      <c r="E20" s="80" t="s">
        <v>117</v>
      </c>
      <c r="F20" s="60" t="s">
        <v>12</v>
      </c>
      <c r="G20" s="68" t="s">
        <v>12</v>
      </c>
      <c r="H20" s="71" t="s">
        <v>12</v>
      </c>
      <c r="I20" s="84" t="s">
        <v>12</v>
      </c>
      <c r="L20" s="90"/>
    </row>
    <row r="21" spans="1:12" s="38" customFormat="1" ht="34.200000000000003">
      <c r="A21" s="37" t="s">
        <v>31</v>
      </c>
      <c r="B21" s="122" t="s">
        <v>265</v>
      </c>
      <c r="C21" s="109"/>
      <c r="D21" s="110"/>
      <c r="E21" s="102" t="s">
        <v>383</v>
      </c>
      <c r="F21" s="60" t="s">
        <v>22</v>
      </c>
      <c r="G21" s="113">
        <v>7870</v>
      </c>
      <c r="H21" s="99">
        <f>L21*$K$6</f>
        <v>0</v>
      </c>
      <c r="I21" s="100">
        <f>ROUND($G21*H21,2)</f>
        <v>0</v>
      </c>
      <c r="L21" s="90"/>
    </row>
    <row r="22" spans="1:12" s="38" customFormat="1">
      <c r="A22" s="37"/>
      <c r="B22" s="122" t="s">
        <v>289</v>
      </c>
      <c r="C22" s="79" t="s">
        <v>274</v>
      </c>
      <c r="D22" s="79"/>
      <c r="E22" s="80" t="s">
        <v>290</v>
      </c>
      <c r="F22" s="83" t="s">
        <v>12</v>
      </c>
      <c r="G22" s="84" t="s">
        <v>12</v>
      </c>
      <c r="H22" s="71" t="s">
        <v>12</v>
      </c>
      <c r="I22" s="84" t="s">
        <v>12</v>
      </c>
      <c r="L22" s="90"/>
    </row>
    <row r="23" spans="1:12" s="38" customFormat="1" ht="22.8">
      <c r="A23" s="37"/>
      <c r="B23" s="122" t="s">
        <v>226</v>
      </c>
      <c r="C23" s="112"/>
      <c r="D23" s="112"/>
      <c r="E23" s="80" t="s">
        <v>129</v>
      </c>
      <c r="F23" s="86" t="s">
        <v>14</v>
      </c>
      <c r="G23" s="103">
        <v>810</v>
      </c>
      <c r="H23" s="99">
        <f>L23*$K$6</f>
        <v>0</v>
      </c>
      <c r="I23" s="100">
        <f>ROUND($G23*H23,2)</f>
        <v>0</v>
      </c>
      <c r="L23" s="90"/>
    </row>
    <row r="24" spans="1:12" s="38" customFormat="1" ht="12">
      <c r="A24" s="39" t="s">
        <v>32</v>
      </c>
      <c r="B24" s="121"/>
      <c r="C24" s="21"/>
      <c r="D24" s="36"/>
      <c r="E24" s="50" t="s">
        <v>44</v>
      </c>
      <c r="F24" s="22" t="s">
        <v>128</v>
      </c>
      <c r="G24" s="20"/>
      <c r="H24" s="65" t="s">
        <v>12</v>
      </c>
      <c r="I24" s="46" t="s">
        <v>12</v>
      </c>
      <c r="L24" s="90"/>
    </row>
    <row r="25" spans="1:12" s="38" customFormat="1" ht="13.2">
      <c r="A25" s="37" t="s">
        <v>33</v>
      </c>
      <c r="B25" s="120" t="s">
        <v>227</v>
      </c>
      <c r="C25" s="116" t="s">
        <v>163</v>
      </c>
      <c r="D25" s="115"/>
      <c r="E25" s="63" t="s">
        <v>279</v>
      </c>
      <c r="F25" s="117"/>
      <c r="G25" s="143"/>
      <c r="H25" s="144"/>
      <c r="I25" s="118"/>
      <c r="L25" s="90"/>
    </row>
    <row r="26" spans="1:12" s="38" customFormat="1" ht="24">
      <c r="A26" s="39" t="s">
        <v>34</v>
      </c>
      <c r="B26" s="120"/>
      <c r="C26" s="41"/>
      <c r="D26" s="42"/>
      <c r="E26" s="43" t="s">
        <v>203</v>
      </c>
      <c r="F26" s="44"/>
      <c r="G26" s="78"/>
      <c r="H26"/>
      <c r="I26" s="48"/>
      <c r="L26" s="90"/>
    </row>
    <row r="27" spans="1:12" s="38" customFormat="1" ht="12">
      <c r="A27" s="37"/>
      <c r="B27" s="120" t="s">
        <v>228</v>
      </c>
      <c r="C27" s="69" t="s">
        <v>147</v>
      </c>
      <c r="D27" s="69"/>
      <c r="E27" s="80" t="s">
        <v>46</v>
      </c>
      <c r="F27" s="60" t="s">
        <v>12</v>
      </c>
      <c r="G27" s="71" t="s">
        <v>12</v>
      </c>
      <c r="H27" s="71" t="s">
        <v>12</v>
      </c>
      <c r="I27" s="72" t="s">
        <v>12</v>
      </c>
      <c r="L27" s="90"/>
    </row>
    <row r="28" spans="1:12" s="38" customFormat="1" ht="34.200000000000003">
      <c r="A28" s="39" t="s">
        <v>35</v>
      </c>
      <c r="B28" s="122" t="s">
        <v>230</v>
      </c>
      <c r="C28" s="66"/>
      <c r="D28" s="66"/>
      <c r="E28" s="111" t="s">
        <v>125</v>
      </c>
      <c r="F28" s="60" t="s">
        <v>14</v>
      </c>
      <c r="G28" s="103">
        <v>273</v>
      </c>
      <c r="H28" s="99">
        <f>L28*$K$6</f>
        <v>0</v>
      </c>
      <c r="I28" s="100">
        <f>ROUND($G28*H28,2)</f>
        <v>0</v>
      </c>
      <c r="L28" s="90"/>
    </row>
    <row r="29" spans="1:12" s="38" customFormat="1" ht="13.2">
      <c r="A29" s="37" t="s">
        <v>36</v>
      </c>
      <c r="B29" s="120" t="s">
        <v>235</v>
      </c>
      <c r="C29" s="79" t="s">
        <v>149</v>
      </c>
      <c r="D29" s="79"/>
      <c r="E29" s="80" t="s">
        <v>126</v>
      </c>
      <c r="F29" s="68" t="s">
        <v>12</v>
      </c>
      <c r="G29" s="81" t="s">
        <v>12</v>
      </c>
      <c r="H29" s="99" t="s">
        <v>12</v>
      </c>
      <c r="I29" s="72" t="s">
        <v>12</v>
      </c>
      <c r="L29" s="90"/>
    </row>
    <row r="30" spans="1:12" s="38" customFormat="1" ht="22.8">
      <c r="A30" s="37"/>
      <c r="B30" s="122" t="s">
        <v>236</v>
      </c>
      <c r="C30" s="110"/>
      <c r="D30" s="110"/>
      <c r="E30" s="80" t="s">
        <v>127</v>
      </c>
      <c r="F30" s="66" t="s">
        <v>14</v>
      </c>
      <c r="G30" s="103">
        <v>1530</v>
      </c>
      <c r="H30" s="99">
        <f t="shared" ref="H30" si="0">L30*$K$6</f>
        <v>0</v>
      </c>
      <c r="I30" s="100">
        <f>ROUND($G30*H30,2)</f>
        <v>0</v>
      </c>
      <c r="L30" s="90"/>
    </row>
    <row r="31" spans="1:12" s="38" customFormat="1" ht="12">
      <c r="A31" s="39" t="s">
        <v>38</v>
      </c>
      <c r="B31" s="121"/>
      <c r="C31" s="21"/>
      <c r="D31" s="36"/>
      <c r="E31" s="50" t="s">
        <v>55</v>
      </c>
      <c r="F31" s="22" t="s">
        <v>128</v>
      </c>
      <c r="G31" s="20"/>
      <c r="H31" s="65" t="s">
        <v>12</v>
      </c>
      <c r="I31" s="46" t="s">
        <v>12</v>
      </c>
      <c r="L31" s="90"/>
    </row>
    <row r="32" spans="1:12" s="38" customFormat="1" ht="13.2">
      <c r="A32" s="37" t="s">
        <v>39</v>
      </c>
      <c r="B32" s="120" t="s">
        <v>237</v>
      </c>
      <c r="C32" s="116" t="s">
        <v>151</v>
      </c>
      <c r="D32" s="115"/>
      <c r="E32" s="142" t="s">
        <v>56</v>
      </c>
      <c r="F32" s="117"/>
      <c r="G32" s="143"/>
      <c r="H32" s="144"/>
      <c r="I32" s="118"/>
      <c r="L32" s="90"/>
    </row>
    <row r="33" spans="1:12" s="38" customFormat="1" ht="24">
      <c r="A33" s="37" t="s">
        <v>40</v>
      </c>
      <c r="B33" s="120"/>
      <c r="C33" s="41"/>
      <c r="D33" s="42"/>
      <c r="E33" s="43" t="s">
        <v>203</v>
      </c>
      <c r="F33" s="44"/>
      <c r="G33" s="78"/>
      <c r="H33"/>
      <c r="I33" s="48"/>
      <c r="L33" s="90"/>
    </row>
    <row r="34" spans="1:12" s="38" customFormat="1" ht="12">
      <c r="A34" s="37"/>
      <c r="B34" s="120" t="s">
        <v>238</v>
      </c>
      <c r="C34" s="123" t="s">
        <v>152</v>
      </c>
      <c r="D34" s="124"/>
      <c r="E34" s="125" t="s">
        <v>57</v>
      </c>
      <c r="F34" s="60" t="s">
        <v>12</v>
      </c>
      <c r="G34" s="71" t="s">
        <v>12</v>
      </c>
      <c r="H34" s="71" t="s">
        <v>12</v>
      </c>
      <c r="I34" s="72" t="s">
        <v>12</v>
      </c>
      <c r="L34" s="90"/>
    </row>
    <row r="35" spans="1:12" s="38" customFormat="1" ht="22.8">
      <c r="A35" s="39" t="s">
        <v>7</v>
      </c>
      <c r="B35" s="122" t="s">
        <v>239</v>
      </c>
      <c r="C35" s="126"/>
      <c r="D35" s="127"/>
      <c r="E35" s="128" t="s">
        <v>384</v>
      </c>
      <c r="F35" s="68" t="s">
        <v>3</v>
      </c>
      <c r="G35" s="103">
        <v>101</v>
      </c>
      <c r="H35" s="99">
        <f>L35*$K$6</f>
        <v>0</v>
      </c>
      <c r="I35" s="100">
        <f>ROUND($G35*H35,2)</f>
        <v>0</v>
      </c>
      <c r="L35" s="90"/>
    </row>
    <row r="36" spans="1:12" s="38" customFormat="1" ht="34.200000000000003">
      <c r="A36" s="39"/>
      <c r="B36" s="122" t="s">
        <v>240</v>
      </c>
      <c r="C36" s="129"/>
      <c r="D36" s="130"/>
      <c r="E36" s="131" t="s">
        <v>121</v>
      </c>
      <c r="F36" s="49" t="s">
        <v>3</v>
      </c>
      <c r="G36" s="103">
        <v>22</v>
      </c>
      <c r="H36" s="99">
        <f>L36*$K$6</f>
        <v>0</v>
      </c>
      <c r="I36" s="100">
        <f>ROUND($G36*H36,2)</f>
        <v>0</v>
      </c>
      <c r="L36" s="90"/>
    </row>
    <row r="37" spans="1:12" s="38" customFormat="1" ht="12">
      <c r="A37" s="39" t="s">
        <v>43</v>
      </c>
      <c r="B37" s="121"/>
      <c r="C37" s="53"/>
      <c r="D37" s="54"/>
      <c r="E37" s="50" t="s">
        <v>58</v>
      </c>
      <c r="F37" s="22" t="s">
        <v>128</v>
      </c>
      <c r="G37" s="75"/>
      <c r="H37" s="65" t="s">
        <v>12</v>
      </c>
      <c r="I37" s="46" t="s">
        <v>12</v>
      </c>
      <c r="L37" s="90"/>
    </row>
    <row r="38" spans="1:12" s="38" customFormat="1" ht="13.2">
      <c r="A38" s="37"/>
      <c r="B38" s="120" t="s">
        <v>241</v>
      </c>
      <c r="C38" s="116" t="s">
        <v>153</v>
      </c>
      <c r="D38" s="115"/>
      <c r="E38" s="142" t="s">
        <v>59</v>
      </c>
      <c r="F38" s="117"/>
      <c r="G38" s="143"/>
      <c r="H38" s="148"/>
      <c r="I38" s="118"/>
      <c r="L38" s="90"/>
    </row>
    <row r="39" spans="1:12" s="38" customFormat="1" ht="24">
      <c r="A39" s="37"/>
      <c r="B39" s="120"/>
      <c r="C39" s="41"/>
      <c r="D39" s="42"/>
      <c r="E39" s="43" t="s">
        <v>203</v>
      </c>
      <c r="F39" s="44"/>
      <c r="G39" s="78"/>
      <c r="H39" s="152"/>
      <c r="I39" s="48"/>
      <c r="L39" s="90"/>
    </row>
    <row r="40" spans="1:12" s="38" customFormat="1" ht="13.2">
      <c r="A40" s="37"/>
      <c r="B40" s="120" t="s">
        <v>242</v>
      </c>
      <c r="C40" s="69" t="s">
        <v>154</v>
      </c>
      <c r="D40" s="69"/>
      <c r="E40" s="80" t="s">
        <v>205</v>
      </c>
      <c r="F40" s="60" t="s">
        <v>12</v>
      </c>
      <c r="G40" s="71" t="s">
        <v>12</v>
      </c>
      <c r="H40" s="99" t="s">
        <v>12</v>
      </c>
      <c r="I40" s="72" t="s">
        <v>12</v>
      </c>
      <c r="L40" s="90"/>
    </row>
    <row r="41" spans="1:12" s="38" customFormat="1" ht="22.8">
      <c r="A41" s="37"/>
      <c r="B41" s="122" t="s">
        <v>244</v>
      </c>
      <c r="C41" s="101"/>
      <c r="D41" s="101"/>
      <c r="E41" s="132" t="s">
        <v>314</v>
      </c>
      <c r="F41" s="133" t="s">
        <v>22</v>
      </c>
      <c r="G41" s="103">
        <v>11723</v>
      </c>
      <c r="H41" s="99">
        <f>L41*$K$6</f>
        <v>0</v>
      </c>
      <c r="I41" s="100">
        <f>ROUND($G41*H41,2)</f>
        <v>0</v>
      </c>
      <c r="L41" s="357"/>
    </row>
    <row r="42" spans="1:12" s="38" customFormat="1" ht="22.5" customHeight="1">
      <c r="A42" s="37"/>
      <c r="B42" s="121"/>
      <c r="C42" s="21"/>
      <c r="D42" s="36"/>
      <c r="E42" s="50" t="s">
        <v>60</v>
      </c>
      <c r="F42" s="22"/>
      <c r="G42" s="55"/>
      <c r="H42" s="65" t="s">
        <v>12</v>
      </c>
      <c r="I42" s="46" t="s">
        <v>12</v>
      </c>
      <c r="L42" s="90"/>
    </row>
    <row r="43" spans="1:12" s="38" customFormat="1" ht="13.2">
      <c r="A43" s="37"/>
      <c r="B43" s="120" t="s">
        <v>245</v>
      </c>
      <c r="C43" s="116" t="s">
        <v>155</v>
      </c>
      <c r="D43" s="115"/>
      <c r="E43" s="142" t="s">
        <v>61</v>
      </c>
      <c r="F43" s="117"/>
      <c r="G43" s="143"/>
      <c r="H43" s="150"/>
      <c r="I43" s="118"/>
      <c r="L43" s="90"/>
    </row>
    <row r="44" spans="1:12" s="38" customFormat="1" ht="24">
      <c r="A44" s="37"/>
      <c r="B44" s="120"/>
      <c r="C44" s="41"/>
      <c r="D44" s="42"/>
      <c r="E44" s="43" t="s">
        <v>203</v>
      </c>
      <c r="F44" s="44"/>
      <c r="G44" s="78"/>
      <c r="H44" s="152"/>
      <c r="I44" s="48"/>
      <c r="L44" s="90"/>
    </row>
    <row r="45" spans="1:12" s="38" customFormat="1" ht="12">
      <c r="A45" s="37"/>
      <c r="B45" s="120" t="s">
        <v>254</v>
      </c>
      <c r="C45" s="69" t="s">
        <v>158</v>
      </c>
      <c r="D45" s="69"/>
      <c r="E45" s="80" t="s">
        <v>67</v>
      </c>
      <c r="F45" s="134" t="s">
        <v>12</v>
      </c>
      <c r="G45" s="134" t="s">
        <v>12</v>
      </c>
      <c r="H45" s="135" t="s">
        <v>12</v>
      </c>
      <c r="I45" s="72" t="s">
        <v>12</v>
      </c>
      <c r="L45" s="90"/>
    </row>
    <row r="46" spans="1:12" s="38" customFormat="1" ht="45.6">
      <c r="A46" s="37"/>
      <c r="B46" s="122" t="s">
        <v>256</v>
      </c>
      <c r="C46" s="66"/>
      <c r="D46" s="66"/>
      <c r="E46" s="102" t="s">
        <v>112</v>
      </c>
      <c r="F46" s="68" t="s">
        <v>15</v>
      </c>
      <c r="G46" s="103">
        <v>1073</v>
      </c>
      <c r="H46" s="99">
        <f>L46*$K$6</f>
        <v>0</v>
      </c>
      <c r="I46" s="100">
        <f>ROUND($G46*H46,2)</f>
        <v>0</v>
      </c>
      <c r="L46" s="90"/>
    </row>
    <row r="47" spans="1:12" s="38" customFormat="1" ht="12">
      <c r="A47" s="37" t="s">
        <v>76</v>
      </c>
      <c r="B47" s="120" t="s">
        <v>259</v>
      </c>
      <c r="C47" s="79" t="s">
        <v>160</v>
      </c>
      <c r="D47" s="79"/>
      <c r="E47" s="136" t="s">
        <v>69</v>
      </c>
      <c r="F47" s="68" t="s">
        <v>12</v>
      </c>
      <c r="G47" s="81" t="s">
        <v>12</v>
      </c>
      <c r="H47" s="81" t="s">
        <v>12</v>
      </c>
      <c r="I47" s="72" t="s">
        <v>12</v>
      </c>
      <c r="L47" s="90"/>
    </row>
    <row r="48" spans="1:12" s="38" customFormat="1" ht="13.2">
      <c r="A48" s="37"/>
      <c r="B48" s="122" t="s">
        <v>260</v>
      </c>
      <c r="C48" s="110"/>
      <c r="D48" s="110"/>
      <c r="E48" s="137" t="s">
        <v>70</v>
      </c>
      <c r="F48" s="138" t="s">
        <v>2</v>
      </c>
      <c r="G48" s="139">
        <v>5</v>
      </c>
      <c r="H48" s="99">
        <f>L48*$K$6</f>
        <v>0</v>
      </c>
      <c r="I48" s="100">
        <f>ROUND($G48*H48,2)</f>
        <v>0</v>
      </c>
      <c r="L48" s="90"/>
    </row>
    <row r="49" spans="1:12" s="38" customFormat="1" ht="22.8">
      <c r="A49" s="39" t="s">
        <v>8</v>
      </c>
      <c r="B49" s="122" t="s">
        <v>261</v>
      </c>
      <c r="C49" s="74"/>
      <c r="D49" s="74"/>
      <c r="E49" s="140" t="s">
        <v>114</v>
      </c>
      <c r="F49" s="141" t="s">
        <v>2</v>
      </c>
      <c r="G49" s="139">
        <v>50</v>
      </c>
      <c r="H49" s="99">
        <f>L49*$K$6</f>
        <v>0</v>
      </c>
      <c r="I49" s="100">
        <f>ROUND($G49*H49,2)</f>
        <v>0</v>
      </c>
      <c r="L49" s="90"/>
    </row>
    <row r="50" spans="1:12" s="38" customFormat="1" ht="13.2">
      <c r="A50" s="39"/>
      <c r="B50" s="121"/>
      <c r="C50" s="21"/>
      <c r="D50" s="36"/>
      <c r="E50" s="23" t="s">
        <v>73</v>
      </c>
      <c r="F50" s="22"/>
      <c r="G50" s="76"/>
      <c r="H50" s="65" t="s">
        <v>12</v>
      </c>
      <c r="I50" s="46" t="s">
        <v>12</v>
      </c>
      <c r="L50" s="90"/>
    </row>
    <row r="51" spans="1:12" s="38" customFormat="1" ht="13.2" customHeight="1">
      <c r="A51" s="39"/>
      <c r="B51" s="669" t="s">
        <v>381</v>
      </c>
      <c r="C51" s="670"/>
      <c r="D51" s="670"/>
      <c r="E51" s="670"/>
      <c r="F51" s="670"/>
      <c r="G51" s="670"/>
      <c r="H51" s="670"/>
      <c r="I51" s="568">
        <f>SUM(I6:I50)</f>
        <v>0</v>
      </c>
      <c r="L51" s="90"/>
    </row>
    <row r="52" spans="1:12" s="38" customFormat="1" ht="26.4">
      <c r="A52" s="39" t="s">
        <v>45</v>
      </c>
      <c r="B52" s="33" t="s">
        <v>164</v>
      </c>
      <c r="C52" s="658" t="s">
        <v>385</v>
      </c>
      <c r="D52" s="659"/>
      <c r="E52" s="660"/>
      <c r="F52" s="660"/>
      <c r="G52" s="660"/>
      <c r="H52" s="660"/>
      <c r="I52" s="661"/>
      <c r="J52" s="38">
        <v>21.1</v>
      </c>
      <c r="L52" s="90"/>
    </row>
    <row r="53" spans="1:12" s="38" customFormat="1" ht="41.4" customHeight="1">
      <c r="A53" s="37" t="s">
        <v>47</v>
      </c>
      <c r="B53" s="56" t="s">
        <v>267</v>
      </c>
      <c r="C53" s="662" t="s">
        <v>386</v>
      </c>
      <c r="D53" s="663"/>
      <c r="E53" s="664"/>
      <c r="F53" s="664"/>
      <c r="G53" s="664"/>
      <c r="H53" s="664"/>
      <c r="I53" s="665"/>
      <c r="L53" s="90"/>
    </row>
    <row r="54" spans="1:12" s="38" customFormat="1" ht="24">
      <c r="A54" s="37" t="s">
        <v>74</v>
      </c>
      <c r="B54" s="12" t="s">
        <v>0</v>
      </c>
      <c r="C54" s="19" t="s">
        <v>170</v>
      </c>
      <c r="D54" s="57" t="s">
        <v>266</v>
      </c>
      <c r="E54" s="45" t="s">
        <v>165</v>
      </c>
      <c r="F54" s="47" t="s">
        <v>166</v>
      </c>
      <c r="G54" s="13" t="s">
        <v>1</v>
      </c>
      <c r="H54" s="14" t="s">
        <v>104</v>
      </c>
      <c r="I54" s="15" t="s">
        <v>105</v>
      </c>
      <c r="L54" s="90"/>
    </row>
    <row r="55" spans="1:12" s="38" customFormat="1" ht="13.2">
      <c r="A55" s="39" t="s">
        <v>48</v>
      </c>
      <c r="B55" s="120" t="s">
        <v>208</v>
      </c>
      <c r="C55" s="7" t="s">
        <v>140</v>
      </c>
      <c r="D55" s="35"/>
      <c r="E55" s="9" t="s">
        <v>19</v>
      </c>
      <c r="F55" s="10"/>
      <c r="G55" s="146"/>
      <c r="H55" s="144"/>
      <c r="I55" s="61"/>
      <c r="L55" s="90"/>
    </row>
    <row r="56" spans="1:12" s="38" customFormat="1" ht="24">
      <c r="A56" s="37" t="s">
        <v>49</v>
      </c>
      <c r="B56" s="120"/>
      <c r="C56" s="41"/>
      <c r="D56" s="42"/>
      <c r="E56" s="43" t="s">
        <v>203</v>
      </c>
      <c r="F56" s="44"/>
      <c r="G56" s="78"/>
      <c r="H56"/>
      <c r="I56" s="48"/>
      <c r="L56" s="90"/>
    </row>
    <row r="57" spans="1:12" s="38" customFormat="1" ht="12">
      <c r="A57" s="37"/>
      <c r="B57" s="120" t="s">
        <v>209</v>
      </c>
      <c r="C57" s="79" t="s">
        <v>141</v>
      </c>
      <c r="D57" s="92"/>
      <c r="E57" s="93" t="s">
        <v>108</v>
      </c>
      <c r="F57" s="60" t="s">
        <v>12</v>
      </c>
      <c r="G57" s="70" t="s">
        <v>12</v>
      </c>
      <c r="H57" s="71" t="s">
        <v>12</v>
      </c>
      <c r="I57" s="72" t="s">
        <v>12</v>
      </c>
      <c r="L57" s="90"/>
    </row>
    <row r="58" spans="1:12" s="38" customFormat="1" ht="12">
      <c r="A58" s="39" t="s">
        <v>50</v>
      </c>
      <c r="B58" s="121"/>
      <c r="C58" s="94"/>
      <c r="D58" s="95"/>
      <c r="E58" s="96" t="s">
        <v>109</v>
      </c>
      <c r="F58" s="60" t="s">
        <v>12</v>
      </c>
      <c r="G58" s="70" t="s">
        <v>12</v>
      </c>
      <c r="H58" s="71" t="s">
        <v>12</v>
      </c>
      <c r="I58" s="72" t="s">
        <v>12</v>
      </c>
      <c r="L58" s="90"/>
    </row>
    <row r="59" spans="1:12" s="38" customFormat="1" ht="13.2">
      <c r="A59" s="37" t="s">
        <v>52</v>
      </c>
      <c r="B59" s="122" t="s">
        <v>210</v>
      </c>
      <c r="C59" s="101"/>
      <c r="D59" s="155"/>
      <c r="E59" s="97" t="s">
        <v>133</v>
      </c>
      <c r="F59" s="68" t="s">
        <v>22</v>
      </c>
      <c r="G59" s="98">
        <v>8956</v>
      </c>
      <c r="H59" s="99">
        <f>L59*$K$6</f>
        <v>0</v>
      </c>
      <c r="I59" s="100">
        <f>ROUND($G59*H59,2)</f>
        <v>0</v>
      </c>
      <c r="L59" s="90"/>
    </row>
    <row r="60" spans="1:12" s="38" customFormat="1" ht="13.2">
      <c r="A60" s="37"/>
      <c r="B60" s="122" t="s">
        <v>212</v>
      </c>
      <c r="C60" s="66"/>
      <c r="D60" s="67"/>
      <c r="E60" s="97" t="s">
        <v>387</v>
      </c>
      <c r="F60" s="68" t="s">
        <v>22</v>
      </c>
      <c r="G60" s="98">
        <v>19500</v>
      </c>
      <c r="H60" s="99">
        <f>L60*$K$6</f>
        <v>0</v>
      </c>
      <c r="I60" s="100">
        <f>ROUND($G60*H60,2)</f>
        <v>0</v>
      </c>
      <c r="L60" s="90"/>
    </row>
    <row r="61" spans="1:12" s="38" customFormat="1" ht="12">
      <c r="A61" s="37"/>
      <c r="B61" s="121"/>
      <c r="C61" s="66"/>
      <c r="D61" s="67"/>
      <c r="E61" s="50" t="s">
        <v>25</v>
      </c>
      <c r="F61" s="68" t="s">
        <v>128</v>
      </c>
      <c r="G61" s="76"/>
      <c r="H61" s="65" t="s">
        <v>12</v>
      </c>
      <c r="I61" s="46" t="s">
        <v>12</v>
      </c>
      <c r="L61" s="90"/>
    </row>
    <row r="62" spans="1:12" s="38" customFormat="1" ht="13.2">
      <c r="A62" s="39" t="s">
        <v>53</v>
      </c>
      <c r="B62" s="120" t="s">
        <v>213</v>
      </c>
      <c r="C62" s="7" t="s">
        <v>142</v>
      </c>
      <c r="D62" s="35"/>
      <c r="E62" s="9" t="s">
        <v>26</v>
      </c>
      <c r="F62" s="10"/>
      <c r="G62" s="146"/>
      <c r="H62" s="144"/>
      <c r="I62" s="61"/>
      <c r="L62" s="90"/>
    </row>
    <row r="63" spans="1:12" s="38" customFormat="1" ht="24">
      <c r="A63" s="37" t="s">
        <v>54</v>
      </c>
      <c r="B63" s="120"/>
      <c r="C63" s="41"/>
      <c r="D63" s="42"/>
      <c r="E63" s="43" t="s">
        <v>203</v>
      </c>
      <c r="F63" s="44"/>
      <c r="G63" s="78"/>
      <c r="H63"/>
      <c r="I63" s="48"/>
      <c r="L63" s="90"/>
    </row>
    <row r="64" spans="1:12" s="38" customFormat="1" ht="12">
      <c r="A64" s="37"/>
      <c r="B64" s="120" t="s">
        <v>214</v>
      </c>
      <c r="C64" s="101" t="s">
        <v>144</v>
      </c>
      <c r="D64" s="101"/>
      <c r="E64" s="80" t="s">
        <v>30</v>
      </c>
      <c r="F64" s="68" t="s">
        <v>12</v>
      </c>
      <c r="G64" s="81" t="s">
        <v>12</v>
      </c>
      <c r="H64" s="81" t="s">
        <v>12</v>
      </c>
      <c r="I64" s="72" t="s">
        <v>12</v>
      </c>
      <c r="L64" s="90"/>
    </row>
    <row r="65" spans="1:12" s="38" customFormat="1" ht="22.8">
      <c r="A65" s="39" t="s">
        <v>9</v>
      </c>
      <c r="B65" s="122" t="s">
        <v>215</v>
      </c>
      <c r="C65" s="101"/>
      <c r="D65" s="101"/>
      <c r="E65" s="102" t="s">
        <v>311</v>
      </c>
      <c r="F65" s="60" t="s">
        <v>16</v>
      </c>
      <c r="G65" s="103">
        <v>107</v>
      </c>
      <c r="H65" s="99">
        <f>L65*$K$6</f>
        <v>0</v>
      </c>
      <c r="I65" s="100">
        <f>ROUND($G65*H65,2)</f>
        <v>0</v>
      </c>
      <c r="L65" s="90"/>
    </row>
    <row r="66" spans="1:12" s="38" customFormat="1" ht="13.2">
      <c r="A66" s="39"/>
      <c r="B66" s="120" t="s">
        <v>216</v>
      </c>
      <c r="C66" s="101" t="s">
        <v>145</v>
      </c>
      <c r="D66" s="101"/>
      <c r="E66" s="80" t="s">
        <v>115</v>
      </c>
      <c r="F66" s="68" t="s">
        <v>12</v>
      </c>
      <c r="G66" s="81" t="s">
        <v>12</v>
      </c>
      <c r="H66" s="99" t="s">
        <v>12</v>
      </c>
      <c r="I66" s="84" t="s">
        <v>12</v>
      </c>
      <c r="L66" s="90"/>
    </row>
    <row r="67" spans="1:12" s="38" customFormat="1" ht="13.2">
      <c r="A67" s="39" t="s">
        <v>78</v>
      </c>
      <c r="B67" s="122" t="s">
        <v>217</v>
      </c>
      <c r="C67" s="66"/>
      <c r="D67" s="66"/>
      <c r="E67" s="102" t="s">
        <v>303</v>
      </c>
      <c r="F67" s="60" t="s">
        <v>16</v>
      </c>
      <c r="G67" s="103">
        <v>1649</v>
      </c>
      <c r="H67" s="99">
        <f t="shared" ref="H67:H70" si="1">L67*$K$6</f>
        <v>0</v>
      </c>
      <c r="I67" s="100">
        <f>ROUND($G67*H67,2)</f>
        <v>0</v>
      </c>
      <c r="L67" s="90"/>
    </row>
    <row r="68" spans="1:12" s="38" customFormat="1" ht="13.2">
      <c r="A68" s="37" t="s">
        <v>79</v>
      </c>
      <c r="B68" s="121"/>
      <c r="C68" s="60"/>
      <c r="D68" s="114"/>
      <c r="E68" s="50" t="s">
        <v>37</v>
      </c>
      <c r="F68" s="60" t="s">
        <v>128</v>
      </c>
      <c r="G68" s="20"/>
      <c r="H68" s="99" t="s">
        <v>12</v>
      </c>
      <c r="I68" s="46" t="s">
        <v>12</v>
      </c>
      <c r="L68" s="90"/>
    </row>
    <row r="69" spans="1:12" s="38" customFormat="1" ht="13.2">
      <c r="A69" s="37"/>
      <c r="B69" s="120" t="s">
        <v>220</v>
      </c>
      <c r="C69" s="79" t="s">
        <v>146</v>
      </c>
      <c r="D69" s="92"/>
      <c r="E69" s="104" t="s">
        <v>118</v>
      </c>
      <c r="F69" s="60" t="s">
        <v>12</v>
      </c>
      <c r="G69" s="71" t="s">
        <v>12</v>
      </c>
      <c r="H69" s="99" t="s">
        <v>12</v>
      </c>
      <c r="I69" s="72" t="s">
        <v>12</v>
      </c>
      <c r="L69" s="90"/>
    </row>
    <row r="70" spans="1:12" s="38" customFormat="1" ht="22.8">
      <c r="A70" s="37"/>
      <c r="B70" s="122" t="s">
        <v>221</v>
      </c>
      <c r="C70" s="105"/>
      <c r="D70" s="106"/>
      <c r="E70" s="107" t="s">
        <v>119</v>
      </c>
      <c r="F70" s="60" t="s">
        <v>16</v>
      </c>
      <c r="G70" s="103">
        <v>155</v>
      </c>
      <c r="H70" s="99">
        <f t="shared" si="1"/>
        <v>0</v>
      </c>
      <c r="I70" s="100">
        <f>ROUND($G70*H70,2)</f>
        <v>0</v>
      </c>
      <c r="L70" s="90"/>
    </row>
    <row r="71" spans="1:12" s="38" customFormat="1" ht="13.2">
      <c r="A71" s="39" t="s">
        <v>10</v>
      </c>
      <c r="B71" s="121"/>
      <c r="C71" s="58"/>
      <c r="D71" s="59"/>
      <c r="E71" s="50" t="s">
        <v>41</v>
      </c>
      <c r="F71" s="60" t="s">
        <v>128</v>
      </c>
      <c r="G71" s="77"/>
      <c r="H71" s="99" t="s">
        <v>12</v>
      </c>
      <c r="I71" s="46" t="s">
        <v>12</v>
      </c>
      <c r="L71" s="90"/>
    </row>
    <row r="72" spans="1:12" s="38" customFormat="1" ht="13.2">
      <c r="A72" s="39"/>
      <c r="B72" s="120" t="s">
        <v>227</v>
      </c>
      <c r="C72" s="116" t="s">
        <v>163</v>
      </c>
      <c r="D72" s="115"/>
      <c r="E72" s="164" t="s">
        <v>279</v>
      </c>
      <c r="F72" s="117"/>
      <c r="G72" s="143"/>
      <c r="H72" s="150"/>
      <c r="I72" s="118"/>
      <c r="L72" s="90"/>
    </row>
    <row r="73" spans="1:12" s="38" customFormat="1" ht="24">
      <c r="A73" s="37"/>
      <c r="B73" s="120"/>
      <c r="C73" s="41"/>
      <c r="D73" s="42"/>
      <c r="E73" s="43" t="s">
        <v>203</v>
      </c>
      <c r="F73" s="44"/>
      <c r="G73" s="78"/>
      <c r="H73" s="152"/>
      <c r="I73" s="48"/>
      <c r="L73" s="90"/>
    </row>
    <row r="74" spans="1:12" s="38" customFormat="1" ht="12">
      <c r="A74" s="37"/>
      <c r="B74" s="120" t="s">
        <v>228</v>
      </c>
      <c r="C74" s="69" t="s">
        <v>147</v>
      </c>
      <c r="D74" s="69"/>
      <c r="E74" s="80" t="s">
        <v>46</v>
      </c>
      <c r="F74" s="60" t="s">
        <v>12</v>
      </c>
      <c r="G74" s="71" t="s">
        <v>12</v>
      </c>
      <c r="H74" s="71" t="s">
        <v>12</v>
      </c>
      <c r="I74" s="72" t="s">
        <v>12</v>
      </c>
      <c r="L74" s="90"/>
    </row>
    <row r="75" spans="1:12" s="38" customFormat="1" ht="34.200000000000003">
      <c r="A75" s="37"/>
      <c r="B75" s="122" t="s">
        <v>229</v>
      </c>
      <c r="C75" s="101"/>
      <c r="D75" s="101"/>
      <c r="E75" s="111" t="s">
        <v>309</v>
      </c>
      <c r="F75" s="60" t="s">
        <v>14</v>
      </c>
      <c r="G75" s="103">
        <v>3030</v>
      </c>
      <c r="H75" s="99">
        <f>L75*$K$6</f>
        <v>0</v>
      </c>
      <c r="I75" s="100">
        <f>ROUND($G75*H75,2)</f>
        <v>0</v>
      </c>
      <c r="L75" s="90"/>
    </row>
    <row r="76" spans="1:12" s="38" customFormat="1" ht="34.200000000000003">
      <c r="A76" s="37"/>
      <c r="B76" s="122" t="s">
        <v>230</v>
      </c>
      <c r="C76" s="66"/>
      <c r="D76" s="66"/>
      <c r="E76" s="111" t="s">
        <v>125</v>
      </c>
      <c r="F76" s="60" t="s">
        <v>14</v>
      </c>
      <c r="G76" s="103">
        <v>22</v>
      </c>
      <c r="H76" s="99">
        <f>L76*$K$6</f>
        <v>0</v>
      </c>
      <c r="I76" s="100">
        <f>ROUND($G76*H76,2)</f>
        <v>0</v>
      </c>
      <c r="L76" s="90"/>
    </row>
    <row r="77" spans="1:12" s="38" customFormat="1" ht="12">
      <c r="A77" s="37"/>
      <c r="B77" s="121"/>
      <c r="C77" s="21"/>
      <c r="D77" s="36"/>
      <c r="E77" s="50" t="s">
        <v>55</v>
      </c>
      <c r="F77" s="22" t="s">
        <v>128</v>
      </c>
      <c r="G77" s="20"/>
      <c r="H77" s="65" t="s">
        <v>12</v>
      </c>
      <c r="I77" s="46" t="s">
        <v>12</v>
      </c>
      <c r="L77" s="90"/>
    </row>
    <row r="78" spans="1:12" s="38" customFormat="1" ht="13.2">
      <c r="A78" s="39" t="s">
        <v>11</v>
      </c>
      <c r="B78" s="120" t="s">
        <v>237</v>
      </c>
      <c r="C78" s="116" t="s">
        <v>151</v>
      </c>
      <c r="D78" s="115"/>
      <c r="E78" s="142" t="s">
        <v>56</v>
      </c>
      <c r="F78" s="117"/>
      <c r="G78" s="143"/>
      <c r="H78" s="144"/>
      <c r="I78" s="118"/>
      <c r="L78" s="90"/>
    </row>
    <row r="79" spans="1:12" s="38" customFormat="1" ht="24">
      <c r="A79" s="39"/>
      <c r="B79" s="120"/>
      <c r="C79" s="41"/>
      <c r="D79" s="42"/>
      <c r="E79" s="43" t="s">
        <v>203</v>
      </c>
      <c r="F79" s="44"/>
      <c r="G79" s="78"/>
      <c r="H79"/>
      <c r="I79" s="48"/>
      <c r="L79" s="90"/>
    </row>
    <row r="80" spans="1:12" s="38" customFormat="1" ht="12">
      <c r="A80" s="39" t="s">
        <v>62</v>
      </c>
      <c r="B80" s="120" t="s">
        <v>238</v>
      </c>
      <c r="C80" s="123" t="s">
        <v>152</v>
      </c>
      <c r="D80" s="124"/>
      <c r="E80" s="125" t="s">
        <v>57</v>
      </c>
      <c r="F80" s="60" t="s">
        <v>12</v>
      </c>
      <c r="G80" s="71" t="s">
        <v>12</v>
      </c>
      <c r="H80" s="71" t="s">
        <v>12</v>
      </c>
      <c r="I80" s="72" t="s">
        <v>12</v>
      </c>
      <c r="L80" s="90"/>
    </row>
    <row r="81" spans="1:12" s="38" customFormat="1" ht="22.8">
      <c r="A81" s="37" t="s">
        <v>64</v>
      </c>
      <c r="B81" s="122" t="s">
        <v>239</v>
      </c>
      <c r="C81" s="126"/>
      <c r="D81" s="127"/>
      <c r="E81" s="128" t="s">
        <v>384</v>
      </c>
      <c r="F81" s="68" t="s">
        <v>3</v>
      </c>
      <c r="G81" s="103">
        <v>38</v>
      </c>
      <c r="H81" s="99">
        <f>L81*$K$6</f>
        <v>0</v>
      </c>
      <c r="I81" s="100">
        <f>ROUND($G81*H81,2)</f>
        <v>0</v>
      </c>
      <c r="L81" s="90"/>
    </row>
    <row r="82" spans="1:12" s="38" customFormat="1" ht="12">
      <c r="A82" s="37" t="s">
        <v>80</v>
      </c>
      <c r="B82" s="121"/>
      <c r="C82" s="53"/>
      <c r="D82" s="54"/>
      <c r="E82" s="50" t="s">
        <v>58</v>
      </c>
      <c r="F82" s="22" t="s">
        <v>128</v>
      </c>
      <c r="G82" s="75"/>
      <c r="H82" s="65" t="s">
        <v>12</v>
      </c>
      <c r="I82" s="46" t="s">
        <v>12</v>
      </c>
      <c r="L82" s="90"/>
    </row>
    <row r="83" spans="1:12" s="38" customFormat="1" ht="13.2">
      <c r="A83" s="37"/>
      <c r="B83" s="120" t="s">
        <v>241</v>
      </c>
      <c r="C83" s="116" t="s">
        <v>153</v>
      </c>
      <c r="D83" s="115"/>
      <c r="E83" s="142" t="s">
        <v>59</v>
      </c>
      <c r="F83" s="117"/>
      <c r="G83" s="143"/>
      <c r="H83" s="148"/>
      <c r="I83" s="118"/>
      <c r="L83" s="90"/>
    </row>
    <row r="84" spans="1:12" s="38" customFormat="1" ht="24">
      <c r="A84" s="39" t="s">
        <v>81</v>
      </c>
      <c r="B84" s="120"/>
      <c r="C84" s="41"/>
      <c r="D84" s="42"/>
      <c r="E84" s="43" t="s">
        <v>203</v>
      </c>
      <c r="F84" s="44"/>
      <c r="G84" s="78"/>
      <c r="H84" s="152"/>
      <c r="I84" s="48"/>
      <c r="L84" s="90"/>
    </row>
    <row r="85" spans="1:12" s="38" customFormat="1" ht="12">
      <c r="A85" s="39"/>
      <c r="B85" s="120" t="s">
        <v>242</v>
      </c>
      <c r="C85" s="69" t="s">
        <v>154</v>
      </c>
      <c r="D85" s="69"/>
      <c r="E85" s="80" t="s">
        <v>205</v>
      </c>
      <c r="F85" s="60" t="s">
        <v>12</v>
      </c>
      <c r="G85" s="71" t="s">
        <v>12</v>
      </c>
      <c r="H85" s="71" t="s">
        <v>12</v>
      </c>
      <c r="I85" s="72" t="s">
        <v>12</v>
      </c>
      <c r="L85" s="90"/>
    </row>
    <row r="86" spans="1:12" s="38" customFormat="1" ht="22.8">
      <c r="A86" s="39" t="s">
        <v>82</v>
      </c>
      <c r="B86" s="122" t="s">
        <v>243</v>
      </c>
      <c r="C86" s="101"/>
      <c r="D86" s="101"/>
      <c r="E86" s="132" t="s">
        <v>314</v>
      </c>
      <c r="F86" s="133" t="s">
        <v>22</v>
      </c>
      <c r="G86" s="103">
        <v>3950</v>
      </c>
      <c r="H86" s="99">
        <f>L86*$K$6</f>
        <v>0</v>
      </c>
      <c r="I86" s="100">
        <f>ROUND($G86*H86,2)</f>
        <v>0</v>
      </c>
      <c r="L86" s="90"/>
    </row>
    <row r="87" spans="1:12" s="38" customFormat="1" ht="12">
      <c r="A87" s="37" t="s">
        <v>83</v>
      </c>
      <c r="B87" s="121"/>
      <c r="C87" s="21"/>
      <c r="D87" s="36"/>
      <c r="E87" s="50" t="s">
        <v>60</v>
      </c>
      <c r="F87" s="22"/>
      <c r="G87" s="55"/>
      <c r="H87" s="65" t="s">
        <v>12</v>
      </c>
      <c r="I87" s="46" t="s">
        <v>12</v>
      </c>
      <c r="L87" s="90"/>
    </row>
    <row r="88" spans="1:12" s="38" customFormat="1" ht="13.2">
      <c r="A88" s="39" t="s">
        <v>84</v>
      </c>
      <c r="B88" s="120" t="s">
        <v>245</v>
      </c>
      <c r="C88" s="116" t="s">
        <v>155</v>
      </c>
      <c r="D88" s="115"/>
      <c r="E88" s="142" t="s">
        <v>61</v>
      </c>
      <c r="F88" s="117"/>
      <c r="G88" s="143"/>
      <c r="H88" s="150"/>
      <c r="I88" s="118"/>
      <c r="L88" s="90"/>
    </row>
    <row r="89" spans="1:12" s="38" customFormat="1" ht="24">
      <c r="A89" s="37" t="s">
        <v>85</v>
      </c>
      <c r="B89" s="120"/>
      <c r="C89" s="41"/>
      <c r="D89" s="42"/>
      <c r="E89" s="43" t="s">
        <v>203</v>
      </c>
      <c r="F89" s="44"/>
      <c r="G89" s="78"/>
      <c r="H89" s="152"/>
      <c r="I89" s="48"/>
      <c r="L89" s="90"/>
    </row>
    <row r="90" spans="1:12" s="38" customFormat="1" ht="19.5" customHeight="1">
      <c r="A90" s="37" t="s">
        <v>86</v>
      </c>
      <c r="B90" s="120" t="s">
        <v>246</v>
      </c>
      <c r="C90" s="69" t="s">
        <v>158</v>
      </c>
      <c r="D90" s="69"/>
      <c r="E90" s="80" t="s">
        <v>67</v>
      </c>
      <c r="F90" s="134" t="s">
        <v>12</v>
      </c>
      <c r="G90" s="134" t="s">
        <v>12</v>
      </c>
      <c r="H90" s="156" t="s">
        <v>12</v>
      </c>
      <c r="I90" s="72" t="s">
        <v>12</v>
      </c>
      <c r="L90" s="90"/>
    </row>
    <row r="91" spans="1:12" s="38" customFormat="1" ht="45.6">
      <c r="A91" s="39" t="s">
        <v>87</v>
      </c>
      <c r="B91" s="122" t="s">
        <v>247</v>
      </c>
      <c r="C91" s="66"/>
      <c r="D91" s="66"/>
      <c r="E91" s="102" t="s">
        <v>112</v>
      </c>
      <c r="F91" s="68" t="s">
        <v>15</v>
      </c>
      <c r="G91" s="103">
        <v>428</v>
      </c>
      <c r="H91" s="99">
        <f>L91*$K$6</f>
        <v>0</v>
      </c>
      <c r="I91" s="100">
        <f>ROUND($G91*H91,2)</f>
        <v>0</v>
      </c>
      <c r="L91" s="90"/>
    </row>
    <row r="92" spans="1:12" s="38" customFormat="1" ht="22.8">
      <c r="A92" s="37" t="s">
        <v>88</v>
      </c>
      <c r="B92" s="120" t="s">
        <v>248</v>
      </c>
      <c r="C92" s="69" t="s">
        <v>159</v>
      </c>
      <c r="D92" s="69"/>
      <c r="E92" s="157" t="s">
        <v>116</v>
      </c>
      <c r="F92" s="158" t="s">
        <v>12</v>
      </c>
      <c r="G92" s="159" t="s">
        <v>12</v>
      </c>
      <c r="H92" s="99" t="s">
        <v>12</v>
      </c>
      <c r="I92" s="72" t="s">
        <v>12</v>
      </c>
      <c r="L92" s="90"/>
    </row>
    <row r="93" spans="1:12" s="38" customFormat="1" ht="34.200000000000003">
      <c r="A93" s="37" t="s">
        <v>89</v>
      </c>
      <c r="B93" s="122" t="s">
        <v>249</v>
      </c>
      <c r="C93" s="101"/>
      <c r="D93" s="101"/>
      <c r="E93" s="160" t="s">
        <v>304</v>
      </c>
      <c r="F93" s="158" t="s">
        <v>3</v>
      </c>
      <c r="G93" s="103">
        <v>173</v>
      </c>
      <c r="H93" s="99">
        <f t="shared" ref="H93:H100" si="2">L93*$K$6</f>
        <v>0</v>
      </c>
      <c r="I93" s="100">
        <f>ROUND($G93*H93,2)</f>
        <v>0</v>
      </c>
      <c r="L93" s="90"/>
    </row>
    <row r="94" spans="1:12" s="38" customFormat="1" ht="22.8">
      <c r="A94" s="37" t="s">
        <v>90</v>
      </c>
      <c r="B94" s="122" t="s">
        <v>250</v>
      </c>
      <c r="C94" s="101"/>
      <c r="D94" s="101"/>
      <c r="E94" s="160" t="s">
        <v>313</v>
      </c>
      <c r="F94" s="68" t="s">
        <v>15</v>
      </c>
      <c r="G94" s="103">
        <v>170</v>
      </c>
      <c r="H94" s="99">
        <f t="shared" si="2"/>
        <v>0</v>
      </c>
      <c r="I94" s="100">
        <f>ROUND($G94*H94,2)</f>
        <v>0</v>
      </c>
      <c r="L94" s="90"/>
    </row>
    <row r="95" spans="1:12" s="38" customFormat="1" ht="15.6">
      <c r="A95" s="39" t="s">
        <v>91</v>
      </c>
      <c r="B95" s="122" t="s">
        <v>388</v>
      </c>
      <c r="C95" s="101"/>
      <c r="D95" s="101"/>
      <c r="E95" s="160" t="s">
        <v>122</v>
      </c>
      <c r="F95" s="158" t="s">
        <v>72</v>
      </c>
      <c r="G95" s="113">
        <v>6</v>
      </c>
      <c r="H95" s="99">
        <f t="shared" si="2"/>
        <v>0</v>
      </c>
      <c r="I95" s="100">
        <f>ROUND($G95*H95,2)</f>
        <v>0</v>
      </c>
      <c r="L95" s="90"/>
    </row>
    <row r="96" spans="1:12" s="38" customFormat="1" ht="13.2">
      <c r="A96" s="37" t="s">
        <v>92</v>
      </c>
      <c r="B96" s="120" t="s">
        <v>251</v>
      </c>
      <c r="C96" s="79" t="s">
        <v>160</v>
      </c>
      <c r="D96" s="79"/>
      <c r="E96" s="136" t="s">
        <v>69</v>
      </c>
      <c r="F96" s="68" t="s">
        <v>12</v>
      </c>
      <c r="G96" s="81" t="s">
        <v>12</v>
      </c>
      <c r="H96" s="99" t="s">
        <v>12</v>
      </c>
      <c r="I96" s="72" t="s">
        <v>12</v>
      </c>
      <c r="L96" s="90"/>
    </row>
    <row r="97" spans="1:12" s="38" customFormat="1" ht="13.2">
      <c r="A97" s="37" t="s">
        <v>93</v>
      </c>
      <c r="B97" s="122" t="s">
        <v>252</v>
      </c>
      <c r="C97" s="110"/>
      <c r="D97" s="110"/>
      <c r="E97" s="137" t="s">
        <v>70</v>
      </c>
      <c r="F97" s="138" t="s">
        <v>2</v>
      </c>
      <c r="G97" s="103">
        <v>2</v>
      </c>
      <c r="H97" s="99">
        <f t="shared" si="2"/>
        <v>0</v>
      </c>
      <c r="I97" s="100">
        <f>ROUND($G97*H97,2)</f>
        <v>0</v>
      </c>
      <c r="L97" s="90"/>
    </row>
    <row r="98" spans="1:12" s="38" customFormat="1" ht="22.8">
      <c r="A98" s="39" t="s">
        <v>94</v>
      </c>
      <c r="B98" s="122" t="s">
        <v>253</v>
      </c>
      <c r="C98" s="74"/>
      <c r="D98" s="74"/>
      <c r="E98" s="140" t="s">
        <v>114</v>
      </c>
      <c r="F98" s="141" t="s">
        <v>2</v>
      </c>
      <c r="G98" s="103">
        <v>12</v>
      </c>
      <c r="H98" s="99">
        <f t="shared" si="2"/>
        <v>0</v>
      </c>
      <c r="I98" s="100">
        <f>ROUND($G98*H98,2)</f>
        <v>0</v>
      </c>
      <c r="L98" s="90"/>
    </row>
    <row r="99" spans="1:12" s="38" customFormat="1" ht="13.2">
      <c r="A99" s="37" t="s">
        <v>95</v>
      </c>
      <c r="B99" s="120" t="s">
        <v>298</v>
      </c>
      <c r="C99" s="69" t="s">
        <v>161</v>
      </c>
      <c r="D99" s="69"/>
      <c r="E99" s="161" t="s">
        <v>71</v>
      </c>
      <c r="F99" s="64" t="s">
        <v>12</v>
      </c>
      <c r="G99" s="162" t="s">
        <v>12</v>
      </c>
      <c r="H99" s="99" t="s">
        <v>12</v>
      </c>
      <c r="I99" s="72" t="s">
        <v>12</v>
      </c>
      <c r="L99" s="90"/>
    </row>
    <row r="100" spans="1:12" s="38" customFormat="1" ht="13.2">
      <c r="A100" s="39" t="s">
        <v>96</v>
      </c>
      <c r="B100" s="122" t="s">
        <v>299</v>
      </c>
      <c r="C100" s="66"/>
      <c r="D100" s="101"/>
      <c r="E100" s="163" t="s">
        <v>134</v>
      </c>
      <c r="F100" s="154" t="s">
        <v>15</v>
      </c>
      <c r="G100" s="103">
        <v>495</v>
      </c>
      <c r="H100" s="99">
        <f t="shared" si="2"/>
        <v>0</v>
      </c>
      <c r="I100" s="100">
        <f>ROUND($G100*H100,2)</f>
        <v>0</v>
      </c>
      <c r="L100" s="90"/>
    </row>
    <row r="101" spans="1:12" s="38" customFormat="1" ht="13.2">
      <c r="A101" s="37"/>
      <c r="B101" s="17"/>
      <c r="C101" s="21"/>
      <c r="D101" s="36"/>
      <c r="E101" s="23" t="s">
        <v>73</v>
      </c>
      <c r="F101" s="22"/>
      <c r="G101" s="76"/>
      <c r="H101" s="65" t="s">
        <v>12</v>
      </c>
      <c r="I101" s="46" t="s">
        <v>12</v>
      </c>
      <c r="L101" s="90"/>
    </row>
    <row r="102" spans="1:12" s="38" customFormat="1" ht="13.2" customHeight="1">
      <c r="A102" s="37"/>
      <c r="B102" s="567"/>
      <c r="C102" s="653" t="s">
        <v>381</v>
      </c>
      <c r="D102" s="654"/>
      <c r="E102" s="654"/>
      <c r="F102" s="654"/>
      <c r="G102" s="654"/>
      <c r="H102" s="654"/>
      <c r="I102" s="568">
        <f>SUM(I57:I101)</f>
        <v>0</v>
      </c>
      <c r="L102" s="90"/>
    </row>
    <row r="103" spans="1:12" s="38" customFormat="1" ht="47.4" customHeight="1">
      <c r="A103" s="37"/>
      <c r="B103" s="33" t="s">
        <v>164</v>
      </c>
      <c r="C103" s="658" t="s">
        <v>389</v>
      </c>
      <c r="D103" s="659"/>
      <c r="E103" s="660"/>
      <c r="F103" s="660"/>
      <c r="G103" s="660"/>
      <c r="H103" s="660"/>
      <c r="I103" s="661"/>
      <c r="J103" s="38">
        <v>22.1</v>
      </c>
      <c r="L103" s="90"/>
    </row>
    <row r="104" spans="1:12" s="38" customFormat="1" ht="47.4" customHeight="1">
      <c r="A104" s="37"/>
      <c r="B104" s="56" t="s">
        <v>267</v>
      </c>
      <c r="C104" s="662" t="s">
        <v>390</v>
      </c>
      <c r="D104" s="663"/>
      <c r="E104" s="664"/>
      <c r="F104" s="664"/>
      <c r="G104" s="664"/>
      <c r="H104" s="664"/>
      <c r="I104" s="665"/>
      <c r="L104" s="90"/>
    </row>
    <row r="105" spans="1:12" s="38" customFormat="1" ht="24">
      <c r="A105" s="39" t="s">
        <v>97</v>
      </c>
      <c r="B105" s="12" t="s">
        <v>0</v>
      </c>
      <c r="C105" s="19" t="s">
        <v>170</v>
      </c>
      <c r="D105" s="57" t="s">
        <v>266</v>
      </c>
      <c r="E105" s="45" t="s">
        <v>165</v>
      </c>
      <c r="F105" s="47" t="s">
        <v>166</v>
      </c>
      <c r="G105" s="13" t="s">
        <v>1</v>
      </c>
      <c r="H105" s="14" t="s">
        <v>104</v>
      </c>
      <c r="I105" s="15" t="s">
        <v>105</v>
      </c>
      <c r="L105" s="90"/>
    </row>
    <row r="106" spans="1:12" s="38" customFormat="1" ht="19.5" customHeight="1">
      <c r="A106" s="37" t="s">
        <v>98</v>
      </c>
      <c r="B106" s="16" t="s">
        <v>208</v>
      </c>
      <c r="C106" s="7" t="s">
        <v>140</v>
      </c>
      <c r="D106" s="35"/>
      <c r="E106" s="9" t="s">
        <v>19</v>
      </c>
      <c r="F106" s="10"/>
      <c r="G106" s="165"/>
      <c r="H106" s="171"/>
      <c r="I106" s="61"/>
      <c r="L106" s="90"/>
    </row>
    <row r="107" spans="1:12" s="38" customFormat="1" ht="24">
      <c r="A107" s="37" t="s">
        <v>99</v>
      </c>
      <c r="B107" s="16"/>
      <c r="C107" s="41"/>
      <c r="D107" s="42"/>
      <c r="E107" s="43" t="s">
        <v>203</v>
      </c>
      <c r="F107" s="44"/>
      <c r="G107" s="170"/>
      <c r="H107"/>
      <c r="I107" s="48"/>
      <c r="L107" s="90"/>
    </row>
    <row r="108" spans="1:12" s="38" customFormat="1" ht="12">
      <c r="A108" s="39" t="s">
        <v>100</v>
      </c>
      <c r="B108" s="172" t="s">
        <v>209</v>
      </c>
      <c r="C108" s="79" t="s">
        <v>141</v>
      </c>
      <c r="D108" s="92"/>
      <c r="E108" s="93" t="s">
        <v>108</v>
      </c>
      <c r="F108" s="60" t="s">
        <v>12</v>
      </c>
      <c r="G108" s="70" t="s">
        <v>12</v>
      </c>
      <c r="H108" s="71" t="s">
        <v>12</v>
      </c>
      <c r="I108" s="72" t="s">
        <v>12</v>
      </c>
      <c r="L108" s="90"/>
    </row>
    <row r="109" spans="1:12" s="38" customFormat="1">
      <c r="A109" s="37" t="s">
        <v>101</v>
      </c>
      <c r="B109" s="174"/>
      <c r="C109" s="94"/>
      <c r="D109" s="95"/>
      <c r="E109" s="96" t="s">
        <v>109</v>
      </c>
      <c r="F109" s="60" t="s">
        <v>12</v>
      </c>
      <c r="G109" s="70" t="s">
        <v>12</v>
      </c>
      <c r="H109" s="71" t="s">
        <v>12</v>
      </c>
      <c r="I109" s="72" t="s">
        <v>12</v>
      </c>
      <c r="L109" s="90"/>
    </row>
    <row r="110" spans="1:12" s="38" customFormat="1" ht="13.2">
      <c r="A110" s="39" t="s">
        <v>102</v>
      </c>
      <c r="B110" s="173" t="s">
        <v>210</v>
      </c>
      <c r="C110" s="66"/>
      <c r="D110" s="67"/>
      <c r="E110" s="97" t="s">
        <v>133</v>
      </c>
      <c r="F110" s="68" t="s">
        <v>22</v>
      </c>
      <c r="G110" s="98">
        <v>4514</v>
      </c>
      <c r="H110" s="99">
        <f>L109*$K$6</f>
        <v>0</v>
      </c>
      <c r="I110" s="100">
        <f>ROUND($G110*H110,2)</f>
        <v>0</v>
      </c>
      <c r="L110" s="90"/>
    </row>
    <row r="111" spans="1:12" s="38" customFormat="1" ht="12">
      <c r="A111" s="37" t="s">
        <v>103</v>
      </c>
      <c r="B111" s="17"/>
      <c r="C111" s="66"/>
      <c r="D111" s="67"/>
      <c r="E111" s="50" t="s">
        <v>25</v>
      </c>
      <c r="F111" s="68" t="s">
        <v>128</v>
      </c>
      <c r="G111" s="76"/>
      <c r="H111" s="65" t="s">
        <v>12</v>
      </c>
      <c r="I111" s="46" t="s">
        <v>12</v>
      </c>
      <c r="L111" s="90"/>
    </row>
    <row r="112" spans="1:12" s="38" customFormat="1" ht="13.2">
      <c r="A112" s="37"/>
      <c r="B112" s="16" t="s">
        <v>213</v>
      </c>
      <c r="C112" s="7" t="s">
        <v>142</v>
      </c>
      <c r="D112" s="35"/>
      <c r="E112" s="9" t="s">
        <v>26</v>
      </c>
      <c r="F112" s="10"/>
      <c r="G112" s="146"/>
      <c r="H112" s="169"/>
      <c r="I112" s="61"/>
      <c r="L112" s="90"/>
    </row>
    <row r="113" spans="1:12" s="40" customFormat="1" ht="24">
      <c r="A113" s="37" t="s">
        <v>106</v>
      </c>
      <c r="B113" s="172"/>
      <c r="C113" s="41"/>
      <c r="D113" s="42"/>
      <c r="E113" s="43" t="s">
        <v>203</v>
      </c>
      <c r="F113" s="44"/>
      <c r="G113" s="78"/>
      <c r="H113" s="153"/>
      <c r="I113" s="48"/>
      <c r="L113" s="90"/>
    </row>
    <row r="114" spans="1:12" s="40" customFormat="1" ht="19.5" customHeight="1">
      <c r="A114" s="37" t="s">
        <v>107</v>
      </c>
      <c r="B114" s="172" t="s">
        <v>214</v>
      </c>
      <c r="C114" s="101" t="s">
        <v>144</v>
      </c>
      <c r="D114" s="101"/>
      <c r="E114" s="80" t="s">
        <v>30</v>
      </c>
      <c r="F114" s="68" t="s">
        <v>12</v>
      </c>
      <c r="G114" s="81" t="s">
        <v>12</v>
      </c>
      <c r="H114" s="65" t="s">
        <v>12</v>
      </c>
      <c r="I114" s="72" t="s">
        <v>12</v>
      </c>
    </row>
    <row r="115" spans="1:12" ht="26.4" customHeight="1">
      <c r="A115" s="11"/>
      <c r="B115" s="173" t="s">
        <v>215</v>
      </c>
      <c r="C115" s="101"/>
      <c r="D115" s="101"/>
      <c r="E115" s="102" t="s">
        <v>311</v>
      </c>
      <c r="F115" s="60" t="s">
        <v>16</v>
      </c>
      <c r="G115" s="103">
        <v>72</v>
      </c>
      <c r="H115" s="65">
        <f>L115*$K$6</f>
        <v>0</v>
      </c>
      <c r="I115" s="100">
        <v>0</v>
      </c>
    </row>
    <row r="116" spans="1:12" ht="20.100000000000001" customHeight="1">
      <c r="A116" s="6"/>
      <c r="B116" s="174"/>
      <c r="C116" s="60"/>
      <c r="D116" s="114"/>
      <c r="E116" s="50" t="s">
        <v>37</v>
      </c>
      <c r="F116" s="60" t="s">
        <v>128</v>
      </c>
      <c r="G116" s="20"/>
      <c r="H116" s="65" t="s">
        <v>12</v>
      </c>
      <c r="I116" s="46" t="s">
        <v>12</v>
      </c>
    </row>
    <row r="117" spans="1:12" ht="12">
      <c r="B117" s="172" t="s">
        <v>216</v>
      </c>
      <c r="C117" s="79" t="s">
        <v>146</v>
      </c>
      <c r="D117" s="92"/>
      <c r="E117" s="104" t="s">
        <v>118</v>
      </c>
      <c r="F117" s="60" t="s">
        <v>12</v>
      </c>
      <c r="G117" s="71" t="s">
        <v>12</v>
      </c>
      <c r="H117" s="65" t="s">
        <v>12</v>
      </c>
      <c r="I117" s="72" t="s">
        <v>12</v>
      </c>
    </row>
    <row r="118" spans="1:12" ht="22.8">
      <c r="B118" s="173" t="s">
        <v>217</v>
      </c>
      <c r="C118" s="105"/>
      <c r="D118" s="106"/>
      <c r="E118" s="107" t="s">
        <v>119</v>
      </c>
      <c r="F118" s="60" t="s">
        <v>16</v>
      </c>
      <c r="G118" s="103">
        <v>12.5</v>
      </c>
      <c r="H118" s="65">
        <f t="shared" ref="H118" si="3">L118*$K$6</f>
        <v>0</v>
      </c>
      <c r="I118" s="100">
        <f>ROUND($G118*H118,2)</f>
        <v>0</v>
      </c>
    </row>
    <row r="119" spans="1:12" ht="12">
      <c r="B119" s="174"/>
      <c r="C119" s="58"/>
      <c r="D119" s="59"/>
      <c r="E119" s="50" t="s">
        <v>41</v>
      </c>
      <c r="F119" s="60" t="s">
        <v>128</v>
      </c>
      <c r="G119" s="77"/>
      <c r="H119" s="65" t="s">
        <v>12</v>
      </c>
      <c r="I119" s="46" t="s">
        <v>12</v>
      </c>
    </row>
    <row r="120" spans="1:12" ht="13.2">
      <c r="B120" s="172" t="s">
        <v>224</v>
      </c>
      <c r="C120" s="116" t="s">
        <v>162</v>
      </c>
      <c r="D120" s="115"/>
      <c r="E120" s="142" t="s">
        <v>42</v>
      </c>
      <c r="F120" s="117"/>
      <c r="G120" s="167"/>
      <c r="H120" s="166"/>
      <c r="I120" s="118"/>
    </row>
    <row r="121" spans="1:12" ht="24">
      <c r="B121" s="172"/>
      <c r="C121" s="41"/>
      <c r="D121" s="42"/>
      <c r="E121" s="43" t="s">
        <v>203</v>
      </c>
      <c r="F121" s="44"/>
      <c r="G121" s="108"/>
      <c r="H121" s="153"/>
      <c r="I121" s="48"/>
    </row>
    <row r="122" spans="1:12" ht="12">
      <c r="B122" s="173" t="s">
        <v>312</v>
      </c>
      <c r="C122" s="79" t="s">
        <v>274</v>
      </c>
      <c r="D122" s="79"/>
      <c r="E122" s="82" t="s">
        <v>275</v>
      </c>
      <c r="F122" s="83" t="s">
        <v>12</v>
      </c>
      <c r="G122" s="84" t="s">
        <v>12</v>
      </c>
      <c r="H122" s="65" t="s">
        <v>12</v>
      </c>
      <c r="I122" s="84" t="s">
        <v>12</v>
      </c>
    </row>
    <row r="123" spans="1:12" ht="22.8">
      <c r="B123" s="173" t="s">
        <v>265</v>
      </c>
      <c r="C123" s="112"/>
      <c r="D123" s="112"/>
      <c r="E123" s="80" t="s">
        <v>129</v>
      </c>
      <c r="F123" s="86" t="s">
        <v>14</v>
      </c>
      <c r="G123" s="103">
        <v>152</v>
      </c>
      <c r="H123" s="65">
        <f>L123*$K$6</f>
        <v>0</v>
      </c>
      <c r="I123" s="100">
        <f>ROUND($G123*H123,2)</f>
        <v>0</v>
      </c>
    </row>
    <row r="124" spans="1:12" ht="12">
      <c r="B124" s="174"/>
      <c r="C124" s="21"/>
      <c r="D124" s="36"/>
      <c r="E124" s="50" t="s">
        <v>44</v>
      </c>
      <c r="F124" s="22" t="s">
        <v>128</v>
      </c>
      <c r="G124" s="20"/>
      <c r="H124" s="65" t="s">
        <v>12</v>
      </c>
      <c r="I124" s="46" t="s">
        <v>12</v>
      </c>
    </row>
    <row r="125" spans="1:12" ht="13.2">
      <c r="B125" s="172" t="s">
        <v>227</v>
      </c>
      <c r="C125" s="116" t="s">
        <v>163</v>
      </c>
      <c r="D125" s="115"/>
      <c r="E125" s="63" t="s">
        <v>279</v>
      </c>
      <c r="F125" s="117"/>
      <c r="G125" s="143"/>
      <c r="H125" s="144"/>
      <c r="I125" s="118"/>
    </row>
    <row r="126" spans="1:12" ht="24">
      <c r="B126" s="172"/>
      <c r="C126" s="41"/>
      <c r="D126" s="42"/>
      <c r="E126" s="43" t="s">
        <v>203</v>
      </c>
      <c r="F126" s="44"/>
      <c r="G126" s="78"/>
      <c r="H126"/>
      <c r="I126" s="48"/>
    </row>
    <row r="127" spans="1:12" ht="12">
      <c r="B127" s="172" t="s">
        <v>228</v>
      </c>
      <c r="C127" s="69" t="s">
        <v>147</v>
      </c>
      <c r="D127" s="69"/>
      <c r="E127" s="80" t="s">
        <v>46</v>
      </c>
      <c r="F127" s="60" t="s">
        <v>12</v>
      </c>
      <c r="G127" s="71" t="s">
        <v>12</v>
      </c>
      <c r="H127" s="65" t="s">
        <v>12</v>
      </c>
      <c r="I127" s="72" t="s">
        <v>12</v>
      </c>
    </row>
    <row r="128" spans="1:12" ht="34.200000000000003">
      <c r="B128" s="173" t="s">
        <v>229</v>
      </c>
      <c r="C128" s="66"/>
      <c r="D128" s="66"/>
      <c r="E128" s="111" t="s">
        <v>125</v>
      </c>
      <c r="F128" s="60" t="s">
        <v>14</v>
      </c>
      <c r="G128" s="103">
        <v>86</v>
      </c>
      <c r="H128" s="65">
        <f>L128*$K$6</f>
        <v>0</v>
      </c>
      <c r="I128" s="100">
        <f>ROUND($G128*H128,2)</f>
        <v>0</v>
      </c>
    </row>
    <row r="129" spans="1:12" s="4" customFormat="1" ht="12">
      <c r="A129" s="3"/>
      <c r="B129" s="172" t="s">
        <v>231</v>
      </c>
      <c r="C129" s="79" t="s">
        <v>149</v>
      </c>
      <c r="D129" s="79"/>
      <c r="E129" s="80" t="s">
        <v>126</v>
      </c>
      <c r="F129" s="68" t="s">
        <v>12</v>
      </c>
      <c r="G129" s="81" t="s">
        <v>12</v>
      </c>
      <c r="H129" s="65" t="s">
        <v>12</v>
      </c>
      <c r="I129" s="72" t="s">
        <v>12</v>
      </c>
      <c r="L129" s="484"/>
    </row>
    <row r="130" spans="1:12" ht="22.8">
      <c r="B130" s="173" t="s">
        <v>232</v>
      </c>
      <c r="C130" s="110"/>
      <c r="D130" s="110"/>
      <c r="E130" s="80" t="s">
        <v>127</v>
      </c>
      <c r="F130" s="66" t="s">
        <v>14</v>
      </c>
      <c r="G130" s="103">
        <v>368</v>
      </c>
      <c r="H130" s="65">
        <f>L130*$K$6</f>
        <v>0</v>
      </c>
      <c r="I130" s="100">
        <f>ROUND($G130*H130,2)</f>
        <v>0</v>
      </c>
    </row>
    <row r="131" spans="1:12" ht="12">
      <c r="B131" s="174"/>
      <c r="C131" s="21"/>
      <c r="D131" s="36"/>
      <c r="E131" s="50" t="s">
        <v>55</v>
      </c>
      <c r="F131" s="22" t="s">
        <v>128</v>
      </c>
      <c r="G131" s="20"/>
      <c r="H131" s="65" t="s">
        <v>12</v>
      </c>
      <c r="I131" s="46" t="s">
        <v>12</v>
      </c>
    </row>
    <row r="132" spans="1:12" ht="13.2">
      <c r="B132" s="172" t="s">
        <v>237</v>
      </c>
      <c r="C132" s="116" t="s">
        <v>151</v>
      </c>
      <c r="D132" s="115"/>
      <c r="E132" s="142" t="s">
        <v>56</v>
      </c>
      <c r="F132" s="117"/>
      <c r="G132" s="143"/>
      <c r="H132" s="166"/>
      <c r="I132" s="118"/>
    </row>
    <row r="133" spans="1:12" ht="24">
      <c r="B133" s="172"/>
      <c r="C133" s="41"/>
      <c r="D133" s="42"/>
      <c r="E133" s="43" t="s">
        <v>203</v>
      </c>
      <c r="F133" s="44"/>
      <c r="G133" s="78"/>
      <c r="H133"/>
      <c r="I133" s="48"/>
    </row>
    <row r="134" spans="1:12" ht="23.4" customHeight="1">
      <c r="B134" s="172" t="s">
        <v>238</v>
      </c>
      <c r="C134" s="123" t="s">
        <v>152</v>
      </c>
      <c r="D134" s="124"/>
      <c r="E134" s="125" t="s">
        <v>57</v>
      </c>
      <c r="F134" s="60" t="s">
        <v>12</v>
      </c>
      <c r="G134" s="71" t="s">
        <v>12</v>
      </c>
      <c r="H134" s="71" t="s">
        <v>12</v>
      </c>
      <c r="I134" s="72" t="s">
        <v>12</v>
      </c>
    </row>
    <row r="135" spans="1:12" ht="22.8">
      <c r="B135" s="173" t="s">
        <v>239</v>
      </c>
      <c r="C135" s="126"/>
      <c r="D135" s="127"/>
      <c r="E135" s="128" t="s">
        <v>384</v>
      </c>
      <c r="F135" s="68" t="s">
        <v>3</v>
      </c>
      <c r="G135" s="103">
        <v>31</v>
      </c>
      <c r="H135" s="71">
        <f>L135*$K$6</f>
        <v>0</v>
      </c>
      <c r="I135" s="100">
        <f>ROUND($G135*H135,2)</f>
        <v>0</v>
      </c>
    </row>
    <row r="136" spans="1:12" ht="34.200000000000003">
      <c r="B136" s="173" t="s">
        <v>240</v>
      </c>
      <c r="C136" s="129"/>
      <c r="D136" s="130"/>
      <c r="E136" s="131" t="s">
        <v>121</v>
      </c>
      <c r="F136" s="49" t="s">
        <v>3</v>
      </c>
      <c r="G136" s="103">
        <v>15.5</v>
      </c>
      <c r="H136" s="99">
        <f>L136*$K$6</f>
        <v>0</v>
      </c>
      <c r="I136" s="100">
        <f>ROUND($G136*H136,2)</f>
        <v>0</v>
      </c>
    </row>
    <row r="137" spans="1:12" ht="12">
      <c r="B137" s="174"/>
      <c r="C137" s="53"/>
      <c r="D137" s="54"/>
      <c r="E137" s="50" t="s">
        <v>58</v>
      </c>
      <c r="F137" s="22" t="s">
        <v>128</v>
      </c>
      <c r="G137" s="75"/>
      <c r="H137" s="65"/>
      <c r="I137" s="46" t="s">
        <v>12</v>
      </c>
    </row>
    <row r="138" spans="1:12" ht="13.2">
      <c r="B138" s="172" t="s">
        <v>241</v>
      </c>
      <c r="C138" s="116" t="s">
        <v>153</v>
      </c>
      <c r="D138" s="115"/>
      <c r="E138" s="142" t="s">
        <v>59</v>
      </c>
      <c r="F138" s="117"/>
      <c r="G138" s="143"/>
      <c r="H138" s="166"/>
      <c r="I138" s="118"/>
    </row>
    <row r="139" spans="1:12" ht="24">
      <c r="B139" s="172"/>
      <c r="C139" s="41"/>
      <c r="D139" s="42"/>
      <c r="E139" s="43" t="s">
        <v>203</v>
      </c>
      <c r="F139" s="44"/>
      <c r="G139" s="78"/>
      <c r="H139"/>
      <c r="I139" s="48"/>
    </row>
    <row r="140" spans="1:12" ht="12">
      <c r="B140" s="172" t="s">
        <v>242</v>
      </c>
      <c r="C140" s="69" t="s">
        <v>154</v>
      </c>
      <c r="D140" s="69"/>
      <c r="E140" s="80" t="s">
        <v>205</v>
      </c>
      <c r="F140" s="60" t="s">
        <v>12</v>
      </c>
      <c r="G140" s="71" t="s">
        <v>12</v>
      </c>
      <c r="H140" s="71" t="s">
        <v>12</v>
      </c>
      <c r="I140" s="72" t="s">
        <v>12</v>
      </c>
    </row>
    <row r="141" spans="1:12" ht="22.8">
      <c r="B141" s="173" t="s">
        <v>243</v>
      </c>
      <c r="C141" s="101"/>
      <c r="D141" s="101"/>
      <c r="E141" s="168" t="s">
        <v>206</v>
      </c>
      <c r="F141" s="133" t="s">
        <v>22</v>
      </c>
      <c r="G141" s="103">
        <v>3948</v>
      </c>
      <c r="H141" s="71">
        <f>L141*$K$6</f>
        <v>0</v>
      </c>
      <c r="I141" s="100">
        <f>ROUND($G141*H141,2)</f>
        <v>0</v>
      </c>
    </row>
    <row r="142" spans="1:12" ht="12">
      <c r="B142" s="174"/>
      <c r="C142" s="21"/>
      <c r="D142" s="36"/>
      <c r="E142" s="50" t="s">
        <v>60</v>
      </c>
      <c r="F142" s="22"/>
      <c r="G142" s="55"/>
      <c r="H142" s="65" t="s">
        <v>12</v>
      </c>
      <c r="I142" s="46" t="s">
        <v>12</v>
      </c>
    </row>
    <row r="143" spans="1:12" ht="13.2">
      <c r="B143" s="172" t="s">
        <v>245</v>
      </c>
      <c r="C143" s="116" t="s">
        <v>155</v>
      </c>
      <c r="D143" s="115"/>
      <c r="E143" s="142" t="s">
        <v>61</v>
      </c>
      <c r="F143" s="117"/>
      <c r="G143" s="143"/>
      <c r="H143" s="144"/>
      <c r="I143" s="118"/>
    </row>
    <row r="144" spans="1:12" ht="24">
      <c r="B144" s="172"/>
      <c r="C144" s="41"/>
      <c r="D144" s="42"/>
      <c r="E144" s="43" t="s">
        <v>203</v>
      </c>
      <c r="F144" s="44"/>
      <c r="G144" s="78"/>
      <c r="H144"/>
      <c r="I144" s="48"/>
    </row>
    <row r="145" spans="2:10" ht="12">
      <c r="B145" s="172" t="s">
        <v>246</v>
      </c>
      <c r="C145" s="69" t="s">
        <v>158</v>
      </c>
      <c r="D145" s="69"/>
      <c r="E145" s="80" t="s">
        <v>67</v>
      </c>
      <c r="F145" s="134" t="s">
        <v>12</v>
      </c>
      <c r="G145" s="134" t="s">
        <v>12</v>
      </c>
      <c r="H145" s="156" t="s">
        <v>12</v>
      </c>
      <c r="I145" s="72" t="s">
        <v>12</v>
      </c>
    </row>
    <row r="146" spans="2:10" ht="45.6">
      <c r="B146" s="173" t="s">
        <v>247</v>
      </c>
      <c r="C146" s="66"/>
      <c r="D146" s="66"/>
      <c r="E146" s="102" t="s">
        <v>112</v>
      </c>
      <c r="F146" s="68" t="s">
        <v>15</v>
      </c>
      <c r="G146" s="103">
        <v>337</v>
      </c>
      <c r="H146" s="99">
        <f>L146*$K$6</f>
        <v>0</v>
      </c>
      <c r="I146" s="100">
        <f>ROUND($G146*H146,2)</f>
        <v>0</v>
      </c>
    </row>
    <row r="147" spans="2:10" ht="13.2">
      <c r="B147" s="172" t="s">
        <v>251</v>
      </c>
      <c r="C147" s="79" t="s">
        <v>160</v>
      </c>
      <c r="D147" s="79"/>
      <c r="E147" s="136" t="s">
        <v>69</v>
      </c>
      <c r="F147" s="68" t="s">
        <v>12</v>
      </c>
      <c r="G147" s="81" t="s">
        <v>12</v>
      </c>
      <c r="H147" s="99" t="s">
        <v>12</v>
      </c>
      <c r="I147" s="72" t="s">
        <v>12</v>
      </c>
    </row>
    <row r="148" spans="2:10" ht="13.2">
      <c r="B148" s="173" t="s">
        <v>252</v>
      </c>
      <c r="C148" s="110"/>
      <c r="D148" s="110"/>
      <c r="E148" s="137" t="s">
        <v>70</v>
      </c>
      <c r="F148" s="138" t="s">
        <v>2</v>
      </c>
      <c r="G148" s="103">
        <v>2</v>
      </c>
      <c r="H148" s="99">
        <f t="shared" ref="H148:H149" si="4">L148*$K$6</f>
        <v>0</v>
      </c>
      <c r="I148" s="100">
        <f>ROUND($G148*H148,2)</f>
        <v>0</v>
      </c>
    </row>
    <row r="149" spans="2:10" ht="22.8">
      <c r="B149" s="173" t="s">
        <v>253</v>
      </c>
      <c r="C149" s="74"/>
      <c r="D149" s="74"/>
      <c r="E149" s="140" t="s">
        <v>114</v>
      </c>
      <c r="F149" s="141" t="s">
        <v>2</v>
      </c>
      <c r="G149" s="103">
        <v>17</v>
      </c>
      <c r="H149" s="99">
        <f t="shared" si="4"/>
        <v>0</v>
      </c>
      <c r="I149" s="100">
        <f>ROUND($G149*H149,2)</f>
        <v>0</v>
      </c>
    </row>
    <row r="150" spans="2:10" ht="13.2">
      <c r="B150" s="17"/>
      <c r="C150" s="21"/>
      <c r="D150" s="36"/>
      <c r="E150" s="23" t="s">
        <v>73</v>
      </c>
      <c r="F150" s="22"/>
      <c r="G150" s="76"/>
      <c r="H150" s="65" t="s">
        <v>12</v>
      </c>
      <c r="I150" s="46" t="s">
        <v>12</v>
      </c>
    </row>
    <row r="151" spans="2:10" ht="13.2" customHeight="1">
      <c r="B151" s="567"/>
      <c r="C151" s="653" t="s">
        <v>381</v>
      </c>
      <c r="D151" s="654"/>
      <c r="E151" s="654"/>
      <c r="F151" s="654"/>
      <c r="G151" s="654"/>
      <c r="H151" s="654"/>
      <c r="I151" s="568">
        <f>SUM(I108:I150)</f>
        <v>0</v>
      </c>
    </row>
    <row r="152" spans="2:10" ht="48" customHeight="1">
      <c r="B152" s="33" t="s">
        <v>164</v>
      </c>
      <c r="C152" s="658" t="s">
        <v>521</v>
      </c>
      <c r="D152" s="659"/>
      <c r="E152" s="660"/>
      <c r="F152" s="660"/>
      <c r="G152" s="660"/>
      <c r="H152" s="660"/>
      <c r="I152" s="661"/>
      <c r="J152" s="8" t="s">
        <v>525</v>
      </c>
    </row>
    <row r="153" spans="2:10" ht="56.4" customHeight="1">
      <c r="B153" s="56" t="s">
        <v>267</v>
      </c>
      <c r="C153" s="662" t="s">
        <v>522</v>
      </c>
      <c r="D153" s="663"/>
      <c r="E153" s="664"/>
      <c r="F153" s="664"/>
      <c r="G153" s="664"/>
      <c r="H153" s="664"/>
      <c r="I153" s="665"/>
    </row>
    <row r="154" spans="2:10" ht="24">
      <c r="B154" s="12" t="s">
        <v>0</v>
      </c>
      <c r="C154" s="19" t="s">
        <v>170</v>
      </c>
      <c r="D154" s="57" t="s">
        <v>266</v>
      </c>
      <c r="E154" s="45" t="s">
        <v>165</v>
      </c>
      <c r="F154" s="47" t="s">
        <v>166</v>
      </c>
      <c r="G154" s="13" t="s">
        <v>1</v>
      </c>
      <c r="H154" s="14" t="s">
        <v>104</v>
      </c>
      <c r="I154" s="15" t="s">
        <v>105</v>
      </c>
    </row>
    <row r="155" spans="2:10" ht="13.2">
      <c r="B155" s="16" t="s">
        <v>208</v>
      </c>
      <c r="C155" s="7" t="s">
        <v>140</v>
      </c>
      <c r="D155" s="35"/>
      <c r="E155" s="9" t="s">
        <v>19</v>
      </c>
      <c r="F155" s="10"/>
      <c r="G155" s="146"/>
      <c r="H155" s="144"/>
      <c r="I155" s="61"/>
    </row>
    <row r="156" spans="2:10" ht="24">
      <c r="B156" s="172"/>
      <c r="C156" s="41"/>
      <c r="D156" s="42"/>
      <c r="E156" s="43" t="s">
        <v>203</v>
      </c>
      <c r="F156" s="44"/>
      <c r="G156" s="78"/>
      <c r="H156"/>
      <c r="I156" s="52"/>
    </row>
    <row r="157" spans="2:10" ht="13.2">
      <c r="B157" s="172" t="s">
        <v>209</v>
      </c>
      <c r="C157" s="79" t="s">
        <v>141</v>
      </c>
      <c r="D157" s="92"/>
      <c r="E157" s="93" t="s">
        <v>108</v>
      </c>
      <c r="F157" s="60" t="s">
        <v>12</v>
      </c>
      <c r="G157" s="70" t="s">
        <v>12</v>
      </c>
      <c r="H157" s="375" t="s">
        <v>12</v>
      </c>
      <c r="I157" s="380" t="s">
        <v>12</v>
      </c>
    </row>
    <row r="158" spans="2:10" ht="13.2">
      <c r="B158" s="174"/>
      <c r="C158" s="94"/>
      <c r="D158" s="95"/>
      <c r="E158" s="96" t="s">
        <v>109</v>
      </c>
      <c r="F158" s="60" t="s">
        <v>12</v>
      </c>
      <c r="G158" s="70" t="s">
        <v>12</v>
      </c>
      <c r="H158" s="375" t="s">
        <v>12</v>
      </c>
      <c r="I158" s="380" t="s">
        <v>12</v>
      </c>
    </row>
    <row r="159" spans="2:10" ht="13.2">
      <c r="B159" s="173" t="s">
        <v>210</v>
      </c>
      <c r="C159" s="101"/>
      <c r="D159" s="155"/>
      <c r="E159" s="97" t="s">
        <v>133</v>
      </c>
      <c r="F159" s="68" t="s">
        <v>22</v>
      </c>
      <c r="G159" s="98">
        <v>16964</v>
      </c>
      <c r="H159" s="375">
        <f>L159*$K$6</f>
        <v>0</v>
      </c>
      <c r="I159" s="100">
        <f>ROUND($G159*H159,2)</f>
        <v>0</v>
      </c>
    </row>
    <row r="160" spans="2:10" ht="13.2">
      <c r="B160" s="174"/>
      <c r="C160" s="66"/>
      <c r="D160" s="67"/>
      <c r="E160" s="50" t="s">
        <v>25</v>
      </c>
      <c r="F160" s="68" t="s">
        <v>128</v>
      </c>
      <c r="G160" s="76"/>
      <c r="H160" s="375" t="s">
        <v>12</v>
      </c>
      <c r="I160" s="378" t="s">
        <v>12</v>
      </c>
    </row>
    <row r="161" spans="2:9" ht="13.2">
      <c r="B161" s="172" t="s">
        <v>213</v>
      </c>
      <c r="C161" s="116" t="s">
        <v>142</v>
      </c>
      <c r="D161" s="115"/>
      <c r="E161" s="142" t="s">
        <v>26</v>
      </c>
      <c r="F161" s="117"/>
      <c r="G161" s="143"/>
      <c r="H161" s="144"/>
      <c r="I161" s="118"/>
    </row>
    <row r="162" spans="2:9" ht="24">
      <c r="B162" s="172"/>
      <c r="C162" s="41"/>
      <c r="D162" s="42"/>
      <c r="E162" s="43" t="s">
        <v>203</v>
      </c>
      <c r="F162" s="44"/>
      <c r="G162" s="78"/>
      <c r="H162" s="8"/>
      <c r="I162" s="52"/>
    </row>
    <row r="163" spans="2:9" ht="13.2">
      <c r="B163" s="172" t="s">
        <v>214</v>
      </c>
      <c r="C163" s="101" t="s">
        <v>144</v>
      </c>
      <c r="D163" s="101"/>
      <c r="E163" s="80" t="s">
        <v>30</v>
      </c>
      <c r="F163" s="68" t="s">
        <v>12</v>
      </c>
      <c r="G163" s="81" t="s">
        <v>12</v>
      </c>
      <c r="H163" s="375" t="s">
        <v>12</v>
      </c>
      <c r="I163" s="380" t="s">
        <v>12</v>
      </c>
    </row>
    <row r="164" spans="2:9" ht="23.4" customHeight="1">
      <c r="B164" s="173" t="s">
        <v>215</v>
      </c>
      <c r="C164" s="101"/>
      <c r="D164" s="101"/>
      <c r="E164" s="102" t="s">
        <v>311</v>
      </c>
      <c r="F164" s="60" t="s">
        <v>16</v>
      </c>
      <c r="G164" s="103">
        <v>222</v>
      </c>
      <c r="H164" s="379">
        <f>L164*$K$6</f>
        <v>0</v>
      </c>
      <c r="I164" s="100">
        <f>ROUND($G164*H164,2)</f>
        <v>0</v>
      </c>
    </row>
    <row r="165" spans="2:9" ht="13.2">
      <c r="B165" s="174"/>
      <c r="C165" s="60"/>
      <c r="D165" s="114"/>
      <c r="E165" s="50" t="s">
        <v>37</v>
      </c>
      <c r="F165" s="60" t="s">
        <v>128</v>
      </c>
      <c r="G165" s="20"/>
      <c r="H165" s="379" t="s">
        <v>12</v>
      </c>
      <c r="I165" s="378" t="s">
        <v>12</v>
      </c>
    </row>
    <row r="166" spans="2:9" ht="13.2">
      <c r="B166" s="172" t="s">
        <v>216</v>
      </c>
      <c r="C166" s="79" t="s">
        <v>146</v>
      </c>
      <c r="D166" s="92"/>
      <c r="E166" s="104" t="s">
        <v>118</v>
      </c>
      <c r="F166" s="60" t="s">
        <v>12</v>
      </c>
      <c r="G166" s="71" t="s">
        <v>12</v>
      </c>
      <c r="H166" s="379" t="s">
        <v>12</v>
      </c>
      <c r="I166" s="380" t="s">
        <v>12</v>
      </c>
    </row>
    <row r="167" spans="2:9" ht="22.8">
      <c r="B167" s="173" t="s">
        <v>217</v>
      </c>
      <c r="C167" s="110"/>
      <c r="D167" s="382"/>
      <c r="E167" s="107" t="s">
        <v>119</v>
      </c>
      <c r="F167" s="60" t="s">
        <v>16</v>
      </c>
      <c r="G167" s="103">
        <v>26.4</v>
      </c>
      <c r="H167" s="379">
        <f t="shared" ref="H167" si="5">L167*$K$6</f>
        <v>0</v>
      </c>
      <c r="I167" s="100">
        <f>ROUND($G167*H167,2)</f>
        <v>0</v>
      </c>
    </row>
    <row r="168" spans="2:9" ht="13.2">
      <c r="B168" s="174"/>
      <c r="C168" s="58"/>
      <c r="D168" s="59"/>
      <c r="E168" s="50" t="s">
        <v>41</v>
      </c>
      <c r="F168" s="60" t="s">
        <v>128</v>
      </c>
      <c r="G168" s="77"/>
      <c r="H168" s="51" t="s">
        <v>12</v>
      </c>
      <c r="I168" s="378" t="s">
        <v>12</v>
      </c>
    </row>
    <row r="169" spans="2:9" ht="13.2">
      <c r="B169" s="172" t="s">
        <v>224</v>
      </c>
      <c r="C169" s="116" t="s">
        <v>162</v>
      </c>
      <c r="D169" s="115"/>
      <c r="E169" s="142" t="s">
        <v>42</v>
      </c>
      <c r="F169" s="117"/>
      <c r="G169" s="167"/>
      <c r="H169" s="399"/>
      <c r="I169" s="118"/>
    </row>
    <row r="170" spans="2:9" ht="24">
      <c r="B170" s="172"/>
      <c r="C170" s="41"/>
      <c r="D170" s="42"/>
      <c r="E170" s="43" t="s">
        <v>203</v>
      </c>
      <c r="F170" s="44"/>
      <c r="G170" s="108"/>
      <c r="H170"/>
      <c r="I170" s="52"/>
    </row>
    <row r="171" spans="2:9" ht="13.2">
      <c r="B171" s="173" t="s">
        <v>312</v>
      </c>
      <c r="C171" s="79" t="s">
        <v>274</v>
      </c>
      <c r="D171" s="79"/>
      <c r="E171" s="80" t="s">
        <v>290</v>
      </c>
      <c r="F171" s="83" t="s">
        <v>12</v>
      </c>
      <c r="G171" s="84" t="s">
        <v>12</v>
      </c>
      <c r="H171" s="379" t="s">
        <v>12</v>
      </c>
      <c r="I171" s="85" t="s">
        <v>12</v>
      </c>
    </row>
    <row r="172" spans="2:9" ht="22.8">
      <c r="B172" s="173" t="s">
        <v>265</v>
      </c>
      <c r="C172" s="112"/>
      <c r="D172" s="112"/>
      <c r="E172" s="80" t="s">
        <v>129</v>
      </c>
      <c r="F172" s="86" t="s">
        <v>14</v>
      </c>
      <c r="G172" s="113">
        <v>2937.7</v>
      </c>
      <c r="H172" s="379">
        <f>L177*$K$6</f>
        <v>0</v>
      </c>
      <c r="I172" s="100">
        <f>ROUND($G172*H172,2)</f>
        <v>0</v>
      </c>
    </row>
    <row r="173" spans="2:9" ht="13.2">
      <c r="B173" s="174"/>
      <c r="C173" s="21"/>
      <c r="D173" s="36"/>
      <c r="E173" s="50" t="s">
        <v>44</v>
      </c>
      <c r="F173" s="22" t="s">
        <v>128</v>
      </c>
      <c r="G173" s="20"/>
      <c r="H173" s="51"/>
      <c r="I173" s="378" t="s">
        <v>12</v>
      </c>
    </row>
    <row r="174" spans="2:9" ht="13.2">
      <c r="B174" s="172" t="s">
        <v>227</v>
      </c>
      <c r="C174" s="116" t="s">
        <v>163</v>
      </c>
      <c r="D174" s="115"/>
      <c r="E174" s="63" t="s">
        <v>279</v>
      </c>
      <c r="F174" s="117"/>
      <c r="G174" s="143"/>
      <c r="H174" s="399"/>
      <c r="I174" s="118"/>
    </row>
    <row r="175" spans="2:9" ht="24">
      <c r="B175" s="172"/>
      <c r="C175" s="41"/>
      <c r="D175" s="42"/>
      <c r="E175" s="43" t="s">
        <v>203</v>
      </c>
      <c r="F175" s="44"/>
      <c r="G175" s="78"/>
      <c r="H175" s="376"/>
      <c r="I175" s="52"/>
    </row>
    <row r="176" spans="2:9" ht="13.2">
      <c r="B176" s="172" t="s">
        <v>228</v>
      </c>
      <c r="C176" s="69" t="s">
        <v>147</v>
      </c>
      <c r="D176" s="69"/>
      <c r="E176" s="80" t="s">
        <v>46</v>
      </c>
      <c r="F176" s="60" t="s">
        <v>12</v>
      </c>
      <c r="G176" s="71" t="s">
        <v>12</v>
      </c>
      <c r="H176" s="379" t="s">
        <v>12</v>
      </c>
      <c r="I176" s="380" t="s">
        <v>12</v>
      </c>
    </row>
    <row r="177" spans="2:9" ht="34.200000000000003">
      <c r="B177" s="173" t="s">
        <v>229</v>
      </c>
      <c r="C177" s="66"/>
      <c r="D177" s="66"/>
      <c r="E177" s="111" t="s">
        <v>125</v>
      </c>
      <c r="F177" s="60" t="s">
        <v>14</v>
      </c>
      <c r="G177" s="103">
        <v>329</v>
      </c>
      <c r="H177" s="379">
        <f>L177*$K$6</f>
        <v>0</v>
      </c>
      <c r="I177" s="100">
        <f>ROUND($G177*H177,2)</f>
        <v>0</v>
      </c>
    </row>
    <row r="178" spans="2:9" ht="13.2">
      <c r="B178" s="172" t="s">
        <v>231</v>
      </c>
      <c r="C178" s="79" t="s">
        <v>149</v>
      </c>
      <c r="D178" s="79"/>
      <c r="E178" s="80" t="s">
        <v>126</v>
      </c>
      <c r="F178" s="68" t="s">
        <v>12</v>
      </c>
      <c r="G178" s="81" t="s">
        <v>12</v>
      </c>
      <c r="H178" s="375" t="s">
        <v>12</v>
      </c>
      <c r="I178" s="380" t="s">
        <v>12</v>
      </c>
    </row>
    <row r="179" spans="2:9" ht="22.8">
      <c r="B179" s="173" t="s">
        <v>232</v>
      </c>
      <c r="C179" s="110"/>
      <c r="D179" s="110"/>
      <c r="E179" s="80" t="s">
        <v>127</v>
      </c>
      <c r="F179" s="66" t="s">
        <v>14</v>
      </c>
      <c r="G179" s="113">
        <v>1284.7</v>
      </c>
      <c r="H179" s="375">
        <f>L179*$K$6</f>
        <v>0</v>
      </c>
      <c r="I179" s="100">
        <f>ROUND($G179*H179,2)</f>
        <v>0</v>
      </c>
    </row>
    <row r="180" spans="2:9" ht="13.2">
      <c r="B180" s="174"/>
      <c r="C180" s="21"/>
      <c r="D180" s="36"/>
      <c r="E180" s="50" t="s">
        <v>55</v>
      </c>
      <c r="F180" s="22" t="s">
        <v>128</v>
      </c>
      <c r="G180" s="20"/>
      <c r="H180" s="51" t="s">
        <v>12</v>
      </c>
      <c r="I180" s="378" t="s">
        <v>12</v>
      </c>
    </row>
    <row r="181" spans="2:9" ht="13.2">
      <c r="B181" s="172" t="s">
        <v>237</v>
      </c>
      <c r="C181" s="116" t="s">
        <v>151</v>
      </c>
      <c r="D181" s="115"/>
      <c r="E181" s="142" t="s">
        <v>56</v>
      </c>
      <c r="F181" s="117"/>
      <c r="G181" s="143"/>
      <c r="H181" s="148"/>
      <c r="I181" s="118"/>
    </row>
    <row r="182" spans="2:9" ht="24">
      <c r="B182" s="172"/>
      <c r="C182" s="41"/>
      <c r="D182" s="42"/>
      <c r="E182" s="43" t="s">
        <v>203</v>
      </c>
      <c r="F182" s="44"/>
      <c r="G182" s="78"/>
      <c r="H182" s="376"/>
      <c r="I182" s="52"/>
    </row>
    <row r="183" spans="2:9" ht="13.2">
      <c r="B183" s="172" t="s">
        <v>238</v>
      </c>
      <c r="C183" s="123" t="s">
        <v>152</v>
      </c>
      <c r="D183" s="124"/>
      <c r="E183" s="125" t="s">
        <v>57</v>
      </c>
      <c r="F183" s="60" t="s">
        <v>12</v>
      </c>
      <c r="G183" s="71" t="s">
        <v>12</v>
      </c>
      <c r="H183" s="381" t="s">
        <v>12</v>
      </c>
      <c r="I183" s="380" t="s">
        <v>12</v>
      </c>
    </row>
    <row r="184" spans="2:9" ht="22.8">
      <c r="B184" s="173" t="s">
        <v>239</v>
      </c>
      <c r="C184" s="126"/>
      <c r="D184" s="127"/>
      <c r="E184" s="128" t="s">
        <v>384</v>
      </c>
      <c r="F184" s="68" t="s">
        <v>3</v>
      </c>
      <c r="G184" s="103">
        <v>114</v>
      </c>
      <c r="H184" s="381">
        <f>L184*$K$6</f>
        <v>0</v>
      </c>
      <c r="I184" s="100">
        <f>ROUND($G184*H184,2)</f>
        <v>0</v>
      </c>
    </row>
    <row r="185" spans="2:9" ht="13.2">
      <c r="B185" s="174"/>
      <c r="C185" s="53"/>
      <c r="D185" s="54"/>
      <c r="E185" s="50" t="s">
        <v>58</v>
      </c>
      <c r="F185" s="22" t="s">
        <v>128</v>
      </c>
      <c r="G185" s="75"/>
      <c r="H185" s="51" t="s">
        <v>12</v>
      </c>
      <c r="I185" s="378" t="s">
        <v>12</v>
      </c>
    </row>
    <row r="186" spans="2:9" ht="13.2">
      <c r="B186" s="172" t="s">
        <v>241</v>
      </c>
      <c r="C186" s="116" t="s">
        <v>153</v>
      </c>
      <c r="D186" s="115"/>
      <c r="E186" s="142" t="s">
        <v>59</v>
      </c>
      <c r="F186" s="117"/>
      <c r="G186" s="143"/>
      <c r="H186" s="144"/>
      <c r="I186" s="118"/>
    </row>
    <row r="187" spans="2:9" ht="24">
      <c r="B187" s="172"/>
      <c r="C187" s="41"/>
      <c r="D187" s="42"/>
      <c r="E187" s="43" t="s">
        <v>203</v>
      </c>
      <c r="F187" s="44"/>
      <c r="G187" s="78"/>
      <c r="H187"/>
      <c r="I187" s="52"/>
    </row>
    <row r="188" spans="2:9" ht="13.2">
      <c r="B188" s="172" t="s">
        <v>242</v>
      </c>
      <c r="C188" s="69" t="s">
        <v>154</v>
      </c>
      <c r="D188" s="69"/>
      <c r="E188" s="80" t="s">
        <v>523</v>
      </c>
      <c r="F188" s="60" t="s">
        <v>12</v>
      </c>
      <c r="G188" s="71" t="s">
        <v>12</v>
      </c>
      <c r="H188" s="51" t="s">
        <v>12</v>
      </c>
      <c r="I188" s="380" t="s">
        <v>12</v>
      </c>
    </row>
    <row r="189" spans="2:9" ht="22.8">
      <c r="B189" s="173" t="s">
        <v>243</v>
      </c>
      <c r="C189" s="101"/>
      <c r="D189" s="101"/>
      <c r="E189" s="132" t="s">
        <v>314</v>
      </c>
      <c r="F189" s="133" t="s">
        <v>22</v>
      </c>
      <c r="G189" s="113">
        <v>25872</v>
      </c>
      <c r="H189" s="51">
        <f>L189*$K$6</f>
        <v>0</v>
      </c>
      <c r="I189" s="100">
        <f>ROUND($G189*H189,2)</f>
        <v>0</v>
      </c>
    </row>
    <row r="190" spans="2:9" ht="13.2">
      <c r="B190" s="174"/>
      <c r="C190" s="21"/>
      <c r="D190" s="36"/>
      <c r="E190" s="50" t="s">
        <v>60</v>
      </c>
      <c r="F190" s="22"/>
      <c r="G190" s="55"/>
      <c r="H190" s="51" t="s">
        <v>12</v>
      </c>
      <c r="I190" s="378" t="s">
        <v>12</v>
      </c>
    </row>
    <row r="191" spans="2:9" ht="13.2">
      <c r="B191" s="172" t="s">
        <v>245</v>
      </c>
      <c r="C191" s="116" t="s">
        <v>155</v>
      </c>
      <c r="D191" s="115"/>
      <c r="E191" s="142" t="s">
        <v>61</v>
      </c>
      <c r="F191" s="117"/>
      <c r="G191" s="143"/>
      <c r="H191" s="399"/>
      <c r="I191" s="118"/>
    </row>
    <row r="192" spans="2:9" ht="24">
      <c r="B192" s="172"/>
      <c r="C192" s="41"/>
      <c r="D192" s="42"/>
      <c r="E192" s="43" t="s">
        <v>203</v>
      </c>
      <c r="F192" s="44"/>
      <c r="G192" s="78"/>
      <c r="H192"/>
      <c r="I192" s="52"/>
    </row>
    <row r="193" spans="2:10" ht="13.2">
      <c r="B193" s="172" t="s">
        <v>246</v>
      </c>
      <c r="C193" s="69" t="s">
        <v>158</v>
      </c>
      <c r="D193" s="69"/>
      <c r="E193" s="80" t="s">
        <v>67</v>
      </c>
      <c r="F193" s="134" t="s">
        <v>12</v>
      </c>
      <c r="G193" s="134" t="s">
        <v>12</v>
      </c>
      <c r="H193" s="384" t="s">
        <v>12</v>
      </c>
      <c r="I193" s="380" t="s">
        <v>12</v>
      </c>
    </row>
    <row r="194" spans="2:10" ht="45.6">
      <c r="B194" s="173" t="s">
        <v>247</v>
      </c>
      <c r="C194" s="66"/>
      <c r="D194" s="66"/>
      <c r="E194" s="102" t="s">
        <v>112</v>
      </c>
      <c r="F194" s="68" t="s">
        <v>15</v>
      </c>
      <c r="G194" s="103">
        <v>1134</v>
      </c>
      <c r="H194" s="384">
        <f>L194*$K$6</f>
        <v>0</v>
      </c>
      <c r="I194" s="100">
        <f>ROUND($G194*H194,2)</f>
        <v>0</v>
      </c>
    </row>
    <row r="195" spans="2:10" ht="13.2">
      <c r="B195" s="172" t="s">
        <v>248</v>
      </c>
      <c r="C195" s="69" t="s">
        <v>138</v>
      </c>
      <c r="D195" s="69"/>
      <c r="E195" s="385" t="s">
        <v>68</v>
      </c>
      <c r="F195" s="68" t="s">
        <v>12</v>
      </c>
      <c r="G195" s="159" t="s">
        <v>12</v>
      </c>
      <c r="H195" s="384" t="s">
        <v>12</v>
      </c>
      <c r="I195" s="380" t="s">
        <v>12</v>
      </c>
    </row>
    <row r="196" spans="2:10" ht="34.200000000000003">
      <c r="B196" s="173" t="s">
        <v>249</v>
      </c>
      <c r="C196" s="101"/>
      <c r="D196" s="101"/>
      <c r="E196" s="387" t="s">
        <v>124</v>
      </c>
      <c r="F196" s="68" t="s">
        <v>3</v>
      </c>
      <c r="G196" s="103">
        <v>4.66</v>
      </c>
      <c r="H196" s="384">
        <f>L196*$K$6</f>
        <v>0</v>
      </c>
      <c r="I196" s="100">
        <f>ROUND($G196*H196,2)</f>
        <v>0</v>
      </c>
    </row>
    <row r="197" spans="2:10" ht="22.8">
      <c r="B197" s="172" t="s">
        <v>251</v>
      </c>
      <c r="C197" s="69" t="s">
        <v>159</v>
      </c>
      <c r="D197" s="69"/>
      <c r="E197" s="157" t="s">
        <v>116</v>
      </c>
      <c r="F197" s="158" t="s">
        <v>12</v>
      </c>
      <c r="G197" s="159" t="s">
        <v>12</v>
      </c>
      <c r="H197" s="384" t="s">
        <v>12</v>
      </c>
      <c r="I197" s="380" t="s">
        <v>12</v>
      </c>
    </row>
    <row r="198" spans="2:10" ht="15.6">
      <c r="B198" s="173" t="s">
        <v>252</v>
      </c>
      <c r="C198" s="101"/>
      <c r="D198" s="101"/>
      <c r="E198" s="388" t="s">
        <v>524</v>
      </c>
      <c r="F198" s="158" t="s">
        <v>72</v>
      </c>
      <c r="G198" s="113">
        <v>365</v>
      </c>
      <c r="H198" s="384">
        <f>L198*$K$6</f>
        <v>0</v>
      </c>
      <c r="I198" s="100">
        <f>ROUND($G198*H198,2)</f>
        <v>0</v>
      </c>
    </row>
    <row r="199" spans="2:10" ht="26.4" customHeight="1">
      <c r="B199" s="172" t="s">
        <v>298</v>
      </c>
      <c r="C199" s="79" t="s">
        <v>160</v>
      </c>
      <c r="D199" s="79"/>
      <c r="E199" s="136" t="s">
        <v>69</v>
      </c>
      <c r="F199" s="68" t="s">
        <v>12</v>
      </c>
      <c r="G199" s="81" t="s">
        <v>12</v>
      </c>
      <c r="H199" s="384" t="s">
        <v>12</v>
      </c>
      <c r="I199" s="380" t="s">
        <v>12</v>
      </c>
    </row>
    <row r="200" spans="2:10" ht="26.4" customHeight="1">
      <c r="B200" s="173" t="s">
        <v>299</v>
      </c>
      <c r="C200" s="110"/>
      <c r="D200" s="110"/>
      <c r="E200" s="137" t="s">
        <v>70</v>
      </c>
      <c r="F200" s="138" t="s">
        <v>2</v>
      </c>
      <c r="G200" s="103">
        <v>5</v>
      </c>
      <c r="H200" s="384">
        <f>L200*$K$6</f>
        <v>0</v>
      </c>
      <c r="I200" s="100">
        <f>ROUND($G200*H200,2)</f>
        <v>0</v>
      </c>
    </row>
    <row r="201" spans="2:10" ht="22.8">
      <c r="B201" s="173" t="s">
        <v>300</v>
      </c>
      <c r="C201" s="74"/>
      <c r="D201" s="74"/>
      <c r="E201" s="140" t="s">
        <v>114</v>
      </c>
      <c r="F201" s="141" t="s">
        <v>2</v>
      </c>
      <c r="G201" s="103">
        <v>40</v>
      </c>
      <c r="H201" s="384">
        <f>L201*$K$6</f>
        <v>0</v>
      </c>
      <c r="I201" s="100">
        <f>ROUND($G201*H201,2)</f>
        <v>0</v>
      </c>
    </row>
    <row r="202" spans="2:10" ht="13.2">
      <c r="B202" s="383" t="s">
        <v>254</v>
      </c>
      <c r="C202" s="94" t="s">
        <v>301</v>
      </c>
      <c r="D202" s="389"/>
      <c r="E202" s="390" t="s">
        <v>302</v>
      </c>
      <c r="F202" s="391" t="s">
        <v>12</v>
      </c>
      <c r="G202" s="392" t="s">
        <v>12</v>
      </c>
      <c r="H202" s="384" t="s">
        <v>12</v>
      </c>
      <c r="I202" s="393" t="s">
        <v>12</v>
      </c>
    </row>
    <row r="203" spans="2:10" ht="13.2">
      <c r="B203" s="383" t="s">
        <v>255</v>
      </c>
      <c r="C203" s="394"/>
      <c r="D203" s="395"/>
      <c r="E203" s="396" t="s">
        <v>310</v>
      </c>
      <c r="F203" s="397" t="s">
        <v>3</v>
      </c>
      <c r="G203" s="398">
        <v>25</v>
      </c>
      <c r="H203" s="384">
        <f>L203*$K$6</f>
        <v>0</v>
      </c>
      <c r="I203" s="100">
        <f>ROUND($G203*H203,2)</f>
        <v>0</v>
      </c>
    </row>
    <row r="204" spans="2:10" ht="13.2">
      <c r="B204" s="17"/>
      <c r="C204" s="21"/>
      <c r="D204" s="36"/>
      <c r="E204" s="23" t="s">
        <v>73</v>
      </c>
      <c r="F204" s="22"/>
      <c r="G204" s="76"/>
      <c r="H204" s="384" t="s">
        <v>12</v>
      </c>
      <c r="I204" s="46" t="s">
        <v>12</v>
      </c>
    </row>
    <row r="205" spans="2:10" ht="13.2" customHeight="1">
      <c r="B205" s="567"/>
      <c r="C205" s="653" t="s">
        <v>381</v>
      </c>
      <c r="D205" s="654"/>
      <c r="E205" s="654"/>
      <c r="F205" s="654"/>
      <c r="G205" s="654"/>
      <c r="H205" s="654"/>
      <c r="I205" s="568">
        <f>SUM(I157:I203)</f>
        <v>0</v>
      </c>
    </row>
    <row r="206" spans="2:10" ht="52.8" customHeight="1">
      <c r="B206" s="33" t="s">
        <v>164</v>
      </c>
      <c r="C206" s="658" t="s">
        <v>389</v>
      </c>
      <c r="D206" s="659"/>
      <c r="E206" s="660"/>
      <c r="F206" s="660"/>
      <c r="G206" s="660"/>
      <c r="H206" s="660"/>
      <c r="I206" s="661"/>
      <c r="J206" s="8" t="s">
        <v>527</v>
      </c>
    </row>
    <row r="207" spans="2:10" ht="43.8" customHeight="1">
      <c r="B207" s="56" t="s">
        <v>267</v>
      </c>
      <c r="C207" s="662" t="s">
        <v>526</v>
      </c>
      <c r="D207" s="663"/>
      <c r="E207" s="664"/>
      <c r="F207" s="664"/>
      <c r="G207" s="664"/>
      <c r="H207" s="664"/>
      <c r="I207" s="665"/>
    </row>
    <row r="208" spans="2:10" ht="24">
      <c r="B208" s="12" t="s">
        <v>0</v>
      </c>
      <c r="C208" s="19" t="s">
        <v>170</v>
      </c>
      <c r="D208" s="57" t="s">
        <v>266</v>
      </c>
      <c r="E208" s="45" t="s">
        <v>165</v>
      </c>
      <c r="F208" s="47" t="s">
        <v>166</v>
      </c>
      <c r="G208" s="13" t="s">
        <v>1</v>
      </c>
      <c r="H208" s="14" t="s">
        <v>104</v>
      </c>
      <c r="I208" s="15" t="s">
        <v>105</v>
      </c>
    </row>
    <row r="209" spans="2:12" ht="13.2">
      <c r="B209" s="16" t="s">
        <v>208</v>
      </c>
      <c r="C209" s="7" t="s">
        <v>140</v>
      </c>
      <c r="D209" s="35"/>
      <c r="E209" s="9" t="s">
        <v>19</v>
      </c>
      <c r="F209" s="10"/>
      <c r="G209" s="146"/>
      <c r="H209" s="377"/>
      <c r="I209" s="61"/>
    </row>
    <row r="210" spans="2:12" ht="24">
      <c r="B210" s="16"/>
      <c r="C210" s="41"/>
      <c r="D210" s="42"/>
      <c r="E210" s="43" t="s">
        <v>203</v>
      </c>
      <c r="F210" s="44"/>
      <c r="G210" s="78"/>
      <c r="H210" s="376"/>
      <c r="I210" s="52"/>
    </row>
    <row r="211" spans="2:12" ht="13.2">
      <c r="B211" s="172" t="s">
        <v>209</v>
      </c>
      <c r="C211" s="79" t="s">
        <v>141</v>
      </c>
      <c r="D211" s="92"/>
      <c r="E211" s="93" t="s">
        <v>108</v>
      </c>
      <c r="F211" s="60" t="s">
        <v>12</v>
      </c>
      <c r="G211" s="70" t="s">
        <v>12</v>
      </c>
      <c r="H211" s="381" t="s">
        <v>12</v>
      </c>
      <c r="I211" s="380" t="s">
        <v>12</v>
      </c>
    </row>
    <row r="212" spans="2:12" ht="13.2">
      <c r="B212" s="174"/>
      <c r="C212" s="94"/>
      <c r="D212" s="95"/>
      <c r="E212" s="96" t="s">
        <v>109</v>
      </c>
      <c r="F212" s="60" t="s">
        <v>12</v>
      </c>
      <c r="G212" s="70" t="s">
        <v>12</v>
      </c>
      <c r="H212" s="381" t="s">
        <v>12</v>
      </c>
      <c r="I212" s="380" t="s">
        <v>12</v>
      </c>
    </row>
    <row r="213" spans="2:12" ht="13.2">
      <c r="B213" s="173" t="s">
        <v>210</v>
      </c>
      <c r="C213" s="101"/>
      <c r="D213" s="155"/>
      <c r="E213" s="97" t="s">
        <v>133</v>
      </c>
      <c r="F213" s="68" t="s">
        <v>22</v>
      </c>
      <c r="G213" s="98">
        <v>7629</v>
      </c>
      <c r="H213" s="381">
        <f>L213*$K$6</f>
        <v>0</v>
      </c>
      <c r="I213" s="100">
        <f>ROUND($G213*H213,2)</f>
        <v>0</v>
      </c>
    </row>
    <row r="214" spans="2:12" ht="13.2">
      <c r="B214" s="174"/>
      <c r="C214" s="66"/>
      <c r="D214" s="67"/>
      <c r="E214" s="50" t="s">
        <v>25</v>
      </c>
      <c r="F214" s="68" t="s">
        <v>128</v>
      </c>
      <c r="G214" s="76"/>
      <c r="H214" s="51"/>
      <c r="I214" s="378" t="s">
        <v>12</v>
      </c>
    </row>
    <row r="215" spans="2:12" ht="13.2">
      <c r="B215" s="172" t="s">
        <v>213</v>
      </c>
      <c r="C215" s="116" t="s">
        <v>142</v>
      </c>
      <c r="D215" s="115"/>
      <c r="E215" s="142" t="s">
        <v>26</v>
      </c>
      <c r="F215" s="117"/>
      <c r="G215" s="143"/>
      <c r="H215" s="148"/>
      <c r="I215" s="118"/>
    </row>
    <row r="216" spans="2:12" ht="24">
      <c r="B216" s="172"/>
      <c r="C216" s="41"/>
      <c r="D216" s="42"/>
      <c r="E216" s="43" t="s">
        <v>203</v>
      </c>
      <c r="F216" s="44"/>
      <c r="G216" s="78"/>
      <c r="H216" s="152"/>
      <c r="I216" s="52"/>
    </row>
    <row r="217" spans="2:12" ht="13.2">
      <c r="B217" s="172" t="s">
        <v>214</v>
      </c>
      <c r="C217" s="101" t="s">
        <v>144</v>
      </c>
      <c r="D217" s="101"/>
      <c r="E217" s="80" t="s">
        <v>30</v>
      </c>
      <c r="F217" s="68" t="s">
        <v>12</v>
      </c>
      <c r="G217" s="81" t="s">
        <v>12</v>
      </c>
      <c r="H217" s="375" t="s">
        <v>12</v>
      </c>
      <c r="I217" s="380" t="s">
        <v>12</v>
      </c>
    </row>
    <row r="218" spans="2:12" ht="25.2" customHeight="1">
      <c r="B218" s="173" t="s">
        <v>215</v>
      </c>
      <c r="C218" s="101"/>
      <c r="D218" s="101"/>
      <c r="E218" s="102" t="s">
        <v>311</v>
      </c>
      <c r="F218" s="60" t="s">
        <v>16</v>
      </c>
      <c r="G218" s="103">
        <v>94</v>
      </c>
      <c r="H218" s="375">
        <f>L218*$K$6</f>
        <v>0</v>
      </c>
      <c r="I218" s="100">
        <f>ROUND($G218*H218,2)</f>
        <v>0</v>
      </c>
    </row>
    <row r="219" spans="2:12" ht="13.2">
      <c r="B219" s="172" t="s">
        <v>218</v>
      </c>
      <c r="C219" s="79" t="s">
        <v>146</v>
      </c>
      <c r="D219" s="92"/>
      <c r="E219" s="104" t="s">
        <v>118</v>
      </c>
      <c r="F219" s="60" t="s">
        <v>12</v>
      </c>
      <c r="G219" s="71" t="s">
        <v>12</v>
      </c>
      <c r="H219" s="375" t="s">
        <v>12</v>
      </c>
      <c r="I219" s="380" t="s">
        <v>12</v>
      </c>
    </row>
    <row r="220" spans="2:12" ht="22.8">
      <c r="B220" s="173" t="s">
        <v>219</v>
      </c>
      <c r="C220" s="110"/>
      <c r="D220" s="382"/>
      <c r="E220" s="107" t="s">
        <v>119</v>
      </c>
      <c r="F220" s="60" t="s">
        <v>16</v>
      </c>
      <c r="G220" s="103">
        <v>87</v>
      </c>
      <c r="H220" s="375">
        <f>L220*$K$6</f>
        <v>0</v>
      </c>
      <c r="I220" s="100">
        <f>ROUND($G220*H220,2)</f>
        <v>0</v>
      </c>
      <c r="L220" s="557"/>
    </row>
    <row r="221" spans="2:12" ht="22.8">
      <c r="B221" s="173" t="s">
        <v>292</v>
      </c>
      <c r="C221" s="74"/>
      <c r="D221" s="400"/>
      <c r="E221" s="107" t="s">
        <v>120</v>
      </c>
      <c r="F221" s="60" t="s">
        <v>16</v>
      </c>
      <c r="G221" s="103">
        <v>25</v>
      </c>
      <c r="H221" s="379">
        <f>L218*$K$6</f>
        <v>0</v>
      </c>
      <c r="I221" s="100">
        <f>ROUND($G221*H221,2)</f>
        <v>0</v>
      </c>
      <c r="L221" s="557"/>
    </row>
    <row r="222" spans="2:12" ht="26.4" customHeight="1">
      <c r="B222" s="174"/>
      <c r="C222" s="58"/>
      <c r="D222" s="59"/>
      <c r="E222" s="50" t="s">
        <v>41</v>
      </c>
      <c r="F222" s="60" t="s">
        <v>128</v>
      </c>
      <c r="G222" s="77"/>
      <c r="H222" s="51" t="s">
        <v>12</v>
      </c>
      <c r="I222" s="378" t="s">
        <v>12</v>
      </c>
    </row>
    <row r="223" spans="2:12" ht="26.4" customHeight="1">
      <c r="B223" s="172" t="s">
        <v>227</v>
      </c>
      <c r="C223" s="116" t="s">
        <v>163</v>
      </c>
      <c r="D223" s="115"/>
      <c r="E223" s="63" t="s">
        <v>279</v>
      </c>
      <c r="F223" s="117"/>
      <c r="G223" s="143"/>
      <c r="H223" s="148"/>
      <c r="I223" s="118"/>
    </row>
    <row r="224" spans="2:12" ht="24">
      <c r="B224" s="172"/>
      <c r="C224" s="41"/>
      <c r="D224" s="42"/>
      <c r="E224" s="43" t="s">
        <v>203</v>
      </c>
      <c r="F224" s="44"/>
      <c r="G224" s="78"/>
      <c r="H224" s="376"/>
      <c r="I224" s="52"/>
    </row>
    <row r="225" spans="2:9" ht="13.2">
      <c r="B225" s="172" t="s">
        <v>228</v>
      </c>
      <c r="C225" s="69" t="s">
        <v>147</v>
      </c>
      <c r="D225" s="69"/>
      <c r="E225" s="80" t="s">
        <v>46</v>
      </c>
      <c r="F225" s="60" t="s">
        <v>12</v>
      </c>
      <c r="G225" s="71" t="s">
        <v>12</v>
      </c>
      <c r="H225" s="381" t="s">
        <v>12</v>
      </c>
      <c r="I225" s="380" t="s">
        <v>12</v>
      </c>
    </row>
    <row r="226" spans="2:9" ht="34.200000000000003">
      <c r="B226" s="173" t="s">
        <v>229</v>
      </c>
      <c r="C226" s="66"/>
      <c r="D226" s="66"/>
      <c r="E226" s="111" t="s">
        <v>125</v>
      </c>
      <c r="F226" s="60" t="s">
        <v>14</v>
      </c>
      <c r="G226" s="103">
        <v>83</v>
      </c>
      <c r="H226" s="379">
        <f>L226*$K$6</f>
        <v>0</v>
      </c>
      <c r="I226" s="100">
        <f>ROUND($G226*H226,2)</f>
        <v>0</v>
      </c>
    </row>
    <row r="227" spans="2:9" ht="13.2">
      <c r="B227" s="174"/>
      <c r="C227" s="21"/>
      <c r="D227" s="36"/>
      <c r="E227" s="50" t="s">
        <v>55</v>
      </c>
      <c r="F227" s="22" t="s">
        <v>128</v>
      </c>
      <c r="G227" s="20"/>
      <c r="H227" s="51"/>
      <c r="I227" s="378" t="s">
        <v>12</v>
      </c>
    </row>
    <row r="228" spans="2:9" ht="13.2">
      <c r="B228" s="172" t="s">
        <v>237</v>
      </c>
      <c r="C228" s="116" t="s">
        <v>151</v>
      </c>
      <c r="D228" s="115"/>
      <c r="E228" s="142" t="s">
        <v>56</v>
      </c>
      <c r="F228" s="117"/>
      <c r="G228" s="143"/>
      <c r="H228" s="148"/>
      <c r="I228" s="118"/>
    </row>
    <row r="229" spans="2:9" ht="24">
      <c r="B229" s="172"/>
      <c r="C229" s="41"/>
      <c r="D229" s="42"/>
      <c r="E229" s="43" t="s">
        <v>203</v>
      </c>
      <c r="F229" s="44"/>
      <c r="G229" s="78"/>
      <c r="H229" s="376"/>
      <c r="I229" s="52"/>
    </row>
    <row r="230" spans="2:9" ht="13.2">
      <c r="B230" s="172" t="s">
        <v>238</v>
      </c>
      <c r="C230" s="123" t="s">
        <v>152</v>
      </c>
      <c r="D230" s="124"/>
      <c r="E230" s="125" t="s">
        <v>57</v>
      </c>
      <c r="F230" s="60" t="s">
        <v>12</v>
      </c>
      <c r="G230" s="71" t="s">
        <v>12</v>
      </c>
      <c r="H230" s="381" t="s">
        <v>12</v>
      </c>
      <c r="I230" s="380" t="s">
        <v>12</v>
      </c>
    </row>
    <row r="231" spans="2:9" ht="22.8">
      <c r="B231" s="173" t="s">
        <v>239</v>
      </c>
      <c r="C231" s="126"/>
      <c r="D231" s="127"/>
      <c r="E231" s="128" t="s">
        <v>384</v>
      </c>
      <c r="F231" s="68" t="s">
        <v>3</v>
      </c>
      <c r="G231" s="103">
        <v>39</v>
      </c>
      <c r="H231" s="379">
        <f>L231*$K$6</f>
        <v>0</v>
      </c>
      <c r="I231" s="100">
        <f>ROUND($G231*H231,2)</f>
        <v>0</v>
      </c>
    </row>
    <row r="232" spans="2:9" ht="34.200000000000003">
      <c r="B232" s="173" t="s">
        <v>240</v>
      </c>
      <c r="C232" s="129"/>
      <c r="D232" s="130"/>
      <c r="E232" s="97" t="s">
        <v>111</v>
      </c>
      <c r="F232" s="68" t="s">
        <v>3</v>
      </c>
      <c r="G232" s="103">
        <v>170.4</v>
      </c>
      <c r="H232" s="379">
        <f>L232*$K$6</f>
        <v>0</v>
      </c>
      <c r="I232" s="100">
        <f>ROUND($G232*H232,2)</f>
        <v>0</v>
      </c>
    </row>
    <row r="233" spans="2:9" ht="13.2">
      <c r="B233" s="174"/>
      <c r="C233" s="53"/>
      <c r="D233" s="54"/>
      <c r="E233" s="50" t="s">
        <v>58</v>
      </c>
      <c r="F233" s="22" t="s">
        <v>128</v>
      </c>
      <c r="G233" s="75"/>
      <c r="H233" s="401" t="s">
        <v>12</v>
      </c>
      <c r="I233" s="378" t="s">
        <v>12</v>
      </c>
    </row>
    <row r="234" spans="2:9" ht="13.2">
      <c r="B234" s="172" t="s">
        <v>241</v>
      </c>
      <c r="C234" s="116" t="s">
        <v>153</v>
      </c>
      <c r="D234" s="115"/>
      <c r="E234" s="142" t="s">
        <v>59</v>
      </c>
      <c r="F234" s="117"/>
      <c r="G234" s="143"/>
      <c r="H234" s="148"/>
      <c r="I234" s="118"/>
    </row>
    <row r="235" spans="2:9" ht="24">
      <c r="B235" s="172"/>
      <c r="C235" s="41"/>
      <c r="D235" s="42"/>
      <c r="E235" s="43" t="s">
        <v>203</v>
      </c>
      <c r="F235" s="44"/>
      <c r="G235" s="78"/>
      <c r="H235" s="376"/>
      <c r="I235" s="52"/>
    </row>
    <row r="236" spans="2:9" ht="13.2">
      <c r="B236" s="172" t="s">
        <v>242</v>
      </c>
      <c r="C236" s="69" t="s">
        <v>154</v>
      </c>
      <c r="D236" s="69"/>
      <c r="E236" s="80" t="s">
        <v>205</v>
      </c>
      <c r="F236" s="60" t="s">
        <v>12</v>
      </c>
      <c r="G236" s="71" t="s">
        <v>12</v>
      </c>
      <c r="H236" s="381" t="s">
        <v>12</v>
      </c>
      <c r="I236" s="380" t="s">
        <v>12</v>
      </c>
    </row>
    <row r="237" spans="2:9" ht="22.8">
      <c r="B237" s="173" t="s">
        <v>243</v>
      </c>
      <c r="C237" s="101"/>
      <c r="D237" s="101"/>
      <c r="E237" s="132" t="s">
        <v>314</v>
      </c>
      <c r="F237" s="133" t="s">
        <v>22</v>
      </c>
      <c r="G237" s="103">
        <v>7272</v>
      </c>
      <c r="H237" s="381">
        <f>L237*$K$6</f>
        <v>0</v>
      </c>
      <c r="I237" s="100">
        <f>ROUND($G237*H237,2)</f>
        <v>0</v>
      </c>
    </row>
    <row r="238" spans="2:9" ht="13.2">
      <c r="B238" s="174"/>
      <c r="C238" s="21"/>
      <c r="D238" s="36"/>
      <c r="E238" s="50" t="s">
        <v>60</v>
      </c>
      <c r="F238" s="22"/>
      <c r="G238" s="55"/>
      <c r="H238" s="51"/>
      <c r="I238" s="378" t="s">
        <v>12</v>
      </c>
    </row>
    <row r="239" spans="2:9" ht="26.4" customHeight="1">
      <c r="B239" s="172" t="s">
        <v>245</v>
      </c>
      <c r="C239" s="116" t="s">
        <v>155</v>
      </c>
      <c r="D239" s="115"/>
      <c r="E239" s="142" t="s">
        <v>61</v>
      </c>
      <c r="F239" s="117"/>
      <c r="G239" s="143"/>
      <c r="H239" s="399"/>
      <c r="I239" s="118"/>
    </row>
    <row r="240" spans="2:9" ht="19.2" customHeight="1">
      <c r="B240" s="172"/>
      <c r="C240" s="41"/>
      <c r="D240" s="42"/>
      <c r="E240" s="43" t="s">
        <v>203</v>
      </c>
      <c r="F240" s="44"/>
      <c r="G240" s="78"/>
      <c r="H240" s="376"/>
      <c r="I240" s="52"/>
    </row>
    <row r="241" spans="2:10" ht="13.2">
      <c r="B241" s="172" t="s">
        <v>246</v>
      </c>
      <c r="C241" s="69" t="s">
        <v>158</v>
      </c>
      <c r="D241" s="69"/>
      <c r="E241" s="80" t="s">
        <v>67</v>
      </c>
      <c r="F241" s="134" t="s">
        <v>12</v>
      </c>
      <c r="G241" s="134" t="s">
        <v>12</v>
      </c>
      <c r="H241" s="379" t="s">
        <v>12</v>
      </c>
      <c r="I241" s="380" t="s">
        <v>12</v>
      </c>
    </row>
    <row r="242" spans="2:10" ht="45.6">
      <c r="B242" s="173" t="s">
        <v>247</v>
      </c>
      <c r="C242" s="66"/>
      <c r="D242" s="66"/>
      <c r="E242" s="102" t="s">
        <v>112</v>
      </c>
      <c r="F242" s="68" t="s">
        <v>15</v>
      </c>
      <c r="G242" s="103">
        <v>343</v>
      </c>
      <c r="H242" s="379">
        <f>L242*$K$6</f>
        <v>0</v>
      </c>
      <c r="I242" s="100">
        <f>ROUND($G242*H242,2)</f>
        <v>0</v>
      </c>
    </row>
    <row r="243" spans="2:10" ht="22.8">
      <c r="B243" s="172" t="s">
        <v>248</v>
      </c>
      <c r="C243" s="69" t="s">
        <v>159</v>
      </c>
      <c r="D243" s="69"/>
      <c r="E243" s="157" t="s">
        <v>116</v>
      </c>
      <c r="F243" s="158" t="s">
        <v>12</v>
      </c>
      <c r="G243" s="159" t="s">
        <v>12</v>
      </c>
      <c r="H243" s="379" t="s">
        <v>12</v>
      </c>
      <c r="I243" s="380" t="s">
        <v>12</v>
      </c>
    </row>
    <row r="244" spans="2:10" ht="22.8">
      <c r="B244" s="173" t="s">
        <v>249</v>
      </c>
      <c r="C244" s="101"/>
      <c r="D244" s="101"/>
      <c r="E244" s="160" t="s">
        <v>313</v>
      </c>
      <c r="F244" s="68" t="s">
        <v>15</v>
      </c>
      <c r="G244" s="103">
        <v>181</v>
      </c>
      <c r="H244" s="379">
        <f t="shared" ref="H244:H249" si="6">L244*$K$6</f>
        <v>0</v>
      </c>
      <c r="I244" s="100">
        <f>ROUND($G244*H244,2)</f>
        <v>0</v>
      </c>
    </row>
    <row r="245" spans="2:10" ht="13.2">
      <c r="B245" s="172" t="s">
        <v>251</v>
      </c>
      <c r="C245" s="79" t="s">
        <v>160</v>
      </c>
      <c r="D245" s="79"/>
      <c r="E245" s="136" t="s">
        <v>69</v>
      </c>
      <c r="F245" s="68" t="s">
        <v>12</v>
      </c>
      <c r="G245" s="81" t="s">
        <v>12</v>
      </c>
      <c r="H245" s="379" t="s">
        <v>12</v>
      </c>
      <c r="I245" s="100" t="s">
        <v>12</v>
      </c>
    </row>
    <row r="246" spans="2:10" ht="13.2">
      <c r="B246" s="173" t="s">
        <v>252</v>
      </c>
      <c r="C246" s="110"/>
      <c r="D246" s="110"/>
      <c r="E246" s="137" t="s">
        <v>70</v>
      </c>
      <c r="F246" s="138" t="s">
        <v>2</v>
      </c>
      <c r="G246" s="103">
        <v>2</v>
      </c>
      <c r="H246" s="379">
        <f t="shared" si="6"/>
        <v>0</v>
      </c>
      <c r="I246" s="100">
        <f t="shared" ref="I246:I249" si="7">ROUND($G246*H246,2)</f>
        <v>0</v>
      </c>
    </row>
    <row r="247" spans="2:10" ht="22.8">
      <c r="B247" s="173" t="s">
        <v>253</v>
      </c>
      <c r="C247" s="74"/>
      <c r="D247" s="74"/>
      <c r="E247" s="140" t="s">
        <v>114</v>
      </c>
      <c r="F247" s="141" t="s">
        <v>2</v>
      </c>
      <c r="G247" s="103">
        <v>12</v>
      </c>
      <c r="H247" s="379">
        <f t="shared" si="6"/>
        <v>0</v>
      </c>
      <c r="I247" s="100">
        <f t="shared" si="7"/>
        <v>0</v>
      </c>
    </row>
    <row r="248" spans="2:10" ht="13.2">
      <c r="B248" s="172" t="s">
        <v>262</v>
      </c>
      <c r="C248" s="69" t="s">
        <v>161</v>
      </c>
      <c r="D248" s="69"/>
      <c r="E248" s="161" t="s">
        <v>71</v>
      </c>
      <c r="F248" s="64" t="s">
        <v>12</v>
      </c>
      <c r="G248" s="162" t="s">
        <v>12</v>
      </c>
      <c r="H248" s="379" t="s">
        <v>12</v>
      </c>
      <c r="I248" s="100" t="s">
        <v>12</v>
      </c>
    </row>
    <row r="249" spans="2:10" ht="13.2">
      <c r="B249" s="173" t="s">
        <v>263</v>
      </c>
      <c r="C249" s="66"/>
      <c r="D249" s="101"/>
      <c r="E249" s="163" t="s">
        <v>134</v>
      </c>
      <c r="F249" s="154" t="s">
        <v>15</v>
      </c>
      <c r="G249" s="103">
        <v>450</v>
      </c>
      <c r="H249" s="379">
        <f t="shared" si="6"/>
        <v>0</v>
      </c>
      <c r="I249" s="100">
        <f t="shared" si="7"/>
        <v>0</v>
      </c>
    </row>
    <row r="250" spans="2:10" ht="13.2">
      <c r="B250" s="174"/>
      <c r="C250" s="21"/>
      <c r="D250" s="36"/>
      <c r="E250" s="23" t="s">
        <v>73</v>
      </c>
      <c r="F250" s="22"/>
      <c r="G250" s="76"/>
      <c r="H250" s="65" t="s">
        <v>12</v>
      </c>
      <c r="I250" s="100" t="s">
        <v>12</v>
      </c>
    </row>
    <row r="251" spans="2:10" ht="13.2">
      <c r="B251" s="569"/>
      <c r="C251" s="653" t="s">
        <v>381</v>
      </c>
      <c r="D251" s="654"/>
      <c r="E251" s="654"/>
      <c r="F251" s="654"/>
      <c r="G251" s="654"/>
      <c r="H251" s="654"/>
      <c r="I251" s="566">
        <f>SUM(I211:I250)</f>
        <v>0</v>
      </c>
    </row>
    <row r="252" spans="2:10" ht="44.4" customHeight="1">
      <c r="B252" s="33" t="s">
        <v>164</v>
      </c>
      <c r="C252" s="658" t="s">
        <v>389</v>
      </c>
      <c r="D252" s="659"/>
      <c r="E252" s="660"/>
      <c r="F252" s="660"/>
      <c r="G252" s="660"/>
      <c r="H252" s="660"/>
      <c r="I252" s="661"/>
      <c r="J252" s="8" t="s">
        <v>529</v>
      </c>
    </row>
    <row r="253" spans="2:10" ht="48" customHeight="1">
      <c r="B253" s="56" t="s">
        <v>267</v>
      </c>
      <c r="C253" s="662" t="s">
        <v>528</v>
      </c>
      <c r="D253" s="663"/>
      <c r="E253" s="664"/>
      <c r="F253" s="664"/>
      <c r="G253" s="664"/>
      <c r="H253" s="664"/>
      <c r="I253" s="665"/>
    </row>
    <row r="254" spans="2:10" ht="24">
      <c r="B254" s="12" t="s">
        <v>0</v>
      </c>
      <c r="C254" s="19" t="s">
        <v>170</v>
      </c>
      <c r="D254" s="57" t="s">
        <v>266</v>
      </c>
      <c r="E254" s="45" t="s">
        <v>165</v>
      </c>
      <c r="F254" s="47" t="s">
        <v>166</v>
      </c>
      <c r="G254" s="13" t="s">
        <v>1</v>
      </c>
      <c r="H254" s="14" t="s">
        <v>104</v>
      </c>
      <c r="I254" s="15" t="s">
        <v>105</v>
      </c>
    </row>
    <row r="255" spans="2:10" ht="13.2">
      <c r="B255" s="172" t="s">
        <v>208</v>
      </c>
      <c r="C255" s="116" t="s">
        <v>140</v>
      </c>
      <c r="D255" s="115"/>
      <c r="E255" s="142" t="s">
        <v>19</v>
      </c>
      <c r="F255" s="117"/>
      <c r="G255" s="143"/>
      <c r="H255" s="148"/>
      <c r="I255" s="118"/>
    </row>
    <row r="256" spans="2:10" ht="24">
      <c r="B256" s="172"/>
      <c r="C256" s="41"/>
      <c r="D256" s="42"/>
      <c r="E256" s="43" t="s">
        <v>203</v>
      </c>
      <c r="F256" s="44"/>
      <c r="G256" s="78"/>
      <c r="H256" s="152"/>
      <c r="I256" s="52"/>
    </row>
    <row r="257" spans="2:12" ht="13.2">
      <c r="B257" s="172" t="s">
        <v>209</v>
      </c>
      <c r="C257" s="79" t="s">
        <v>141</v>
      </c>
      <c r="D257" s="92"/>
      <c r="E257" s="93" t="s">
        <v>108</v>
      </c>
      <c r="F257" s="60" t="s">
        <v>12</v>
      </c>
      <c r="G257" s="70" t="s">
        <v>12</v>
      </c>
      <c r="H257" s="381" t="s">
        <v>12</v>
      </c>
      <c r="I257" s="380" t="s">
        <v>12</v>
      </c>
    </row>
    <row r="258" spans="2:12" ht="13.2">
      <c r="B258" s="174"/>
      <c r="C258" s="94"/>
      <c r="D258" s="95"/>
      <c r="E258" s="96" t="s">
        <v>109</v>
      </c>
      <c r="F258" s="60" t="s">
        <v>12</v>
      </c>
      <c r="G258" s="70" t="s">
        <v>12</v>
      </c>
      <c r="H258" s="381" t="s">
        <v>12</v>
      </c>
      <c r="I258" s="380" t="s">
        <v>12</v>
      </c>
    </row>
    <row r="259" spans="2:12" ht="13.2">
      <c r="B259" s="173" t="s">
        <v>210</v>
      </c>
      <c r="C259" s="66"/>
      <c r="D259" s="67"/>
      <c r="E259" s="97" t="s">
        <v>133</v>
      </c>
      <c r="F259" s="68" t="s">
        <v>22</v>
      </c>
      <c r="G259" s="98">
        <v>10655</v>
      </c>
      <c r="H259" s="379">
        <f>L259*$K$6</f>
        <v>0</v>
      </c>
      <c r="I259" s="100">
        <f t="shared" ref="I259" si="8">ROUND($G259*H259,2)</f>
        <v>0</v>
      </c>
      <c r="L259" s="483"/>
    </row>
    <row r="260" spans="2:12" ht="13.2">
      <c r="B260" s="174"/>
      <c r="C260" s="66"/>
      <c r="D260" s="67"/>
      <c r="E260" s="50" t="s">
        <v>25</v>
      </c>
      <c r="F260" s="68" t="s">
        <v>128</v>
      </c>
      <c r="G260" s="76"/>
      <c r="H260" s="51" t="s">
        <v>12</v>
      </c>
      <c r="I260" s="378" t="s">
        <v>12</v>
      </c>
    </row>
    <row r="261" spans="2:12" ht="13.2">
      <c r="B261" s="172" t="s">
        <v>213</v>
      </c>
      <c r="C261" s="116" t="s">
        <v>142</v>
      </c>
      <c r="D261" s="115"/>
      <c r="E261" s="142" t="s">
        <v>26</v>
      </c>
      <c r="F261" s="117"/>
      <c r="G261" s="143"/>
      <c r="H261" s="144"/>
      <c r="I261" s="118"/>
    </row>
    <row r="262" spans="2:12" ht="24">
      <c r="B262" s="172"/>
      <c r="C262" s="41"/>
      <c r="D262" s="42"/>
      <c r="E262" s="43" t="s">
        <v>203</v>
      </c>
      <c r="F262" s="44"/>
      <c r="G262" s="78"/>
      <c r="H262"/>
      <c r="I262" s="52"/>
    </row>
    <row r="263" spans="2:12" ht="13.2">
      <c r="B263" s="172" t="s">
        <v>214</v>
      </c>
      <c r="C263" s="101" t="s">
        <v>144</v>
      </c>
      <c r="D263" s="101"/>
      <c r="E263" s="80" t="s">
        <v>30</v>
      </c>
      <c r="F263" s="68" t="s">
        <v>12</v>
      </c>
      <c r="G263" s="81" t="s">
        <v>12</v>
      </c>
      <c r="H263" s="375" t="s">
        <v>12</v>
      </c>
      <c r="I263" s="380" t="s">
        <v>12</v>
      </c>
    </row>
    <row r="264" spans="2:12" ht="24.6" customHeight="1">
      <c r="B264" s="173" t="s">
        <v>215</v>
      </c>
      <c r="C264" s="101"/>
      <c r="D264" s="101"/>
      <c r="E264" s="102" t="s">
        <v>311</v>
      </c>
      <c r="F264" s="60" t="s">
        <v>16</v>
      </c>
      <c r="G264" s="103">
        <v>151</v>
      </c>
      <c r="H264" s="379">
        <f>L264*$K$6</f>
        <v>0</v>
      </c>
      <c r="I264" s="100">
        <f t="shared" ref="I264" si="9">ROUND($G264*H264,2)</f>
        <v>0</v>
      </c>
    </row>
    <row r="265" spans="2:12" ht="13.2">
      <c r="B265" s="174"/>
      <c r="C265" s="60"/>
      <c r="D265" s="114"/>
      <c r="E265" s="50" t="s">
        <v>37</v>
      </c>
      <c r="F265" s="60" t="s">
        <v>128</v>
      </c>
      <c r="G265" s="20"/>
      <c r="H265" s="379" t="s">
        <v>12</v>
      </c>
      <c r="I265" s="378" t="s">
        <v>12</v>
      </c>
    </row>
    <row r="266" spans="2:12" ht="13.2">
      <c r="B266" s="172" t="s">
        <v>216</v>
      </c>
      <c r="C266" s="79" t="s">
        <v>146</v>
      </c>
      <c r="D266" s="92"/>
      <c r="E266" s="104" t="s">
        <v>118</v>
      </c>
      <c r="F266" s="60" t="s">
        <v>12</v>
      </c>
      <c r="G266" s="71" t="s">
        <v>12</v>
      </c>
      <c r="H266" s="379" t="s">
        <v>12</v>
      </c>
      <c r="I266" s="380" t="s">
        <v>12</v>
      </c>
    </row>
    <row r="267" spans="2:12" ht="22.8">
      <c r="B267" s="173" t="s">
        <v>217</v>
      </c>
      <c r="C267" s="105"/>
      <c r="D267" s="106"/>
      <c r="E267" s="107" t="s">
        <v>119</v>
      </c>
      <c r="F267" s="60" t="s">
        <v>16</v>
      </c>
      <c r="G267" s="103">
        <v>26.5</v>
      </c>
      <c r="H267" s="379">
        <f t="shared" ref="H267" si="10">L267*$K$6</f>
        <v>0</v>
      </c>
      <c r="I267" s="100">
        <f t="shared" ref="I267" si="11">ROUND($G267*H267,2)</f>
        <v>0</v>
      </c>
    </row>
    <row r="268" spans="2:12" ht="13.2">
      <c r="B268" s="174"/>
      <c r="C268" s="58"/>
      <c r="D268" s="59"/>
      <c r="E268" s="50" t="s">
        <v>41</v>
      </c>
      <c r="F268" s="60" t="s">
        <v>128</v>
      </c>
      <c r="G268" s="77"/>
      <c r="H268" s="51" t="s">
        <v>12</v>
      </c>
      <c r="I268" s="378" t="s">
        <v>12</v>
      </c>
    </row>
    <row r="269" spans="2:12" ht="13.2">
      <c r="B269" s="172" t="s">
        <v>224</v>
      </c>
      <c r="C269" s="116" t="s">
        <v>162</v>
      </c>
      <c r="D269" s="115"/>
      <c r="E269" s="142" t="s">
        <v>42</v>
      </c>
      <c r="F269" s="117"/>
      <c r="G269" s="167"/>
      <c r="H269" s="144"/>
      <c r="I269" s="118"/>
    </row>
    <row r="270" spans="2:12" ht="24">
      <c r="B270" s="172"/>
      <c r="C270" s="41"/>
      <c r="D270" s="42"/>
      <c r="E270" s="43" t="s">
        <v>203</v>
      </c>
      <c r="F270" s="44"/>
      <c r="G270" s="108"/>
      <c r="H270"/>
      <c r="I270" s="52"/>
    </row>
    <row r="271" spans="2:12" ht="13.2">
      <c r="B271" s="173" t="s">
        <v>312</v>
      </c>
      <c r="C271" s="79" t="s">
        <v>274</v>
      </c>
      <c r="D271" s="79"/>
      <c r="E271" s="82" t="s">
        <v>275</v>
      </c>
      <c r="F271" s="83" t="s">
        <v>12</v>
      </c>
      <c r="G271" s="84" t="s">
        <v>12</v>
      </c>
      <c r="H271" s="375" t="s">
        <v>12</v>
      </c>
      <c r="I271" s="85" t="s">
        <v>12</v>
      </c>
    </row>
    <row r="272" spans="2:12" ht="22.8">
      <c r="B272" s="173" t="s">
        <v>265</v>
      </c>
      <c r="C272" s="112"/>
      <c r="D272" s="112"/>
      <c r="E272" s="80" t="s">
        <v>129</v>
      </c>
      <c r="F272" s="86" t="s">
        <v>14</v>
      </c>
      <c r="G272" s="103">
        <v>1780</v>
      </c>
      <c r="H272" s="379">
        <f>L272*$K$6</f>
        <v>0</v>
      </c>
      <c r="I272" s="100">
        <f t="shared" ref="I272" si="12">ROUND($G272*H272,2)</f>
        <v>0</v>
      </c>
    </row>
    <row r="273" spans="2:9" ht="13.2">
      <c r="B273" s="174"/>
      <c r="C273" s="21"/>
      <c r="D273" s="36"/>
      <c r="E273" s="50" t="s">
        <v>44</v>
      </c>
      <c r="F273" s="22" t="s">
        <v>128</v>
      </c>
      <c r="G273" s="20"/>
      <c r="H273" s="51" t="s">
        <v>12</v>
      </c>
      <c r="I273" s="378" t="s">
        <v>12</v>
      </c>
    </row>
    <row r="274" spans="2:9" ht="13.2">
      <c r="B274" s="172" t="s">
        <v>227</v>
      </c>
      <c r="C274" s="116" t="s">
        <v>163</v>
      </c>
      <c r="D274" s="115"/>
      <c r="E274" s="164" t="s">
        <v>279</v>
      </c>
      <c r="F274" s="117"/>
      <c r="G274" s="143"/>
      <c r="H274" s="144"/>
      <c r="I274" s="118"/>
    </row>
    <row r="275" spans="2:9" ht="24">
      <c r="B275" s="172"/>
      <c r="C275" s="41"/>
      <c r="D275" s="42"/>
      <c r="E275" s="43" t="s">
        <v>203</v>
      </c>
      <c r="F275" s="44"/>
      <c r="G275" s="78"/>
      <c r="H275" s="152"/>
      <c r="I275" s="52"/>
    </row>
    <row r="276" spans="2:9" ht="13.2">
      <c r="B276" s="172" t="s">
        <v>228</v>
      </c>
      <c r="C276" s="69" t="s">
        <v>147</v>
      </c>
      <c r="D276" s="69"/>
      <c r="E276" s="80" t="s">
        <v>46</v>
      </c>
      <c r="F276" s="60" t="s">
        <v>12</v>
      </c>
      <c r="G276" s="71" t="s">
        <v>12</v>
      </c>
      <c r="H276" s="381" t="s">
        <v>12</v>
      </c>
      <c r="I276" s="380" t="s">
        <v>12</v>
      </c>
    </row>
    <row r="277" spans="2:9" ht="34.200000000000003">
      <c r="B277" s="173" t="s">
        <v>229</v>
      </c>
      <c r="C277" s="66"/>
      <c r="D277" s="66"/>
      <c r="E277" s="111" t="s">
        <v>125</v>
      </c>
      <c r="F277" s="60" t="s">
        <v>14</v>
      </c>
      <c r="G277" s="103">
        <v>199</v>
      </c>
      <c r="H277" s="379">
        <f>L277*$K$6</f>
        <v>0</v>
      </c>
      <c r="I277" s="100">
        <f t="shared" ref="I277" si="13">ROUND($G277*H277,2)</f>
        <v>0</v>
      </c>
    </row>
    <row r="278" spans="2:9" ht="13.2">
      <c r="B278" s="172" t="s">
        <v>231</v>
      </c>
      <c r="C278" s="79" t="s">
        <v>149</v>
      </c>
      <c r="D278" s="79"/>
      <c r="E278" s="80" t="s">
        <v>126</v>
      </c>
      <c r="F278" s="68" t="s">
        <v>12</v>
      </c>
      <c r="G278" s="81" t="s">
        <v>12</v>
      </c>
      <c r="H278" s="379" t="s">
        <v>12</v>
      </c>
      <c r="I278" s="380" t="s">
        <v>12</v>
      </c>
    </row>
    <row r="279" spans="2:9" ht="22.8">
      <c r="B279" s="173" t="s">
        <v>232</v>
      </c>
      <c r="C279" s="110"/>
      <c r="D279" s="110"/>
      <c r="E279" s="80" t="s">
        <v>127</v>
      </c>
      <c r="F279" s="66" t="s">
        <v>14</v>
      </c>
      <c r="G279" s="103">
        <v>442</v>
      </c>
      <c r="H279" s="379">
        <f t="shared" ref="H279" si="14">L279*$K$6</f>
        <v>0</v>
      </c>
      <c r="I279" s="100">
        <f t="shared" ref="I279" si="15">ROUND($G279*H279,2)</f>
        <v>0</v>
      </c>
    </row>
    <row r="280" spans="2:9" ht="13.2">
      <c r="B280" s="174"/>
      <c r="C280" s="21"/>
      <c r="D280" s="36"/>
      <c r="E280" s="50" t="s">
        <v>55</v>
      </c>
      <c r="F280" s="22" t="s">
        <v>128</v>
      </c>
      <c r="G280" s="20"/>
      <c r="H280" s="51" t="s">
        <v>12</v>
      </c>
      <c r="I280" s="378" t="s">
        <v>12</v>
      </c>
    </row>
    <row r="281" spans="2:9" ht="13.2">
      <c r="B281" s="172" t="s">
        <v>237</v>
      </c>
      <c r="C281" s="116" t="s">
        <v>151</v>
      </c>
      <c r="D281" s="115"/>
      <c r="E281" s="142" t="s">
        <v>56</v>
      </c>
      <c r="F281" s="117"/>
      <c r="G281" s="143"/>
      <c r="H281" s="144"/>
      <c r="I281" s="118"/>
    </row>
    <row r="282" spans="2:9" ht="24">
      <c r="B282" s="172"/>
      <c r="C282" s="41"/>
      <c r="D282" s="42"/>
      <c r="E282" s="43" t="s">
        <v>203</v>
      </c>
      <c r="F282" s="44"/>
      <c r="G282" s="78"/>
      <c r="H282"/>
      <c r="I282" s="52"/>
    </row>
    <row r="283" spans="2:9" ht="13.2">
      <c r="B283" s="172" t="s">
        <v>238</v>
      </c>
      <c r="C283" s="123" t="s">
        <v>152</v>
      </c>
      <c r="D283" s="124"/>
      <c r="E283" s="125" t="s">
        <v>57</v>
      </c>
      <c r="F283" s="60" t="s">
        <v>12</v>
      </c>
      <c r="G283" s="71" t="s">
        <v>12</v>
      </c>
      <c r="H283" s="381" t="s">
        <v>12</v>
      </c>
      <c r="I283" s="380" t="s">
        <v>12</v>
      </c>
    </row>
    <row r="284" spans="2:9" ht="22.8">
      <c r="B284" s="173" t="s">
        <v>239</v>
      </c>
      <c r="C284" s="129"/>
      <c r="D284" s="130"/>
      <c r="E284" s="128" t="s">
        <v>384</v>
      </c>
      <c r="F284" s="68" t="s">
        <v>3</v>
      </c>
      <c r="G284" s="103">
        <v>72</v>
      </c>
      <c r="H284" s="379">
        <f>L284*$K$6</f>
        <v>0</v>
      </c>
      <c r="I284" s="100">
        <f t="shared" ref="I284" si="16">ROUND($G284*H284,2)</f>
        <v>0</v>
      </c>
    </row>
    <row r="285" spans="2:9" ht="13.2">
      <c r="B285" s="174"/>
      <c r="C285" s="53"/>
      <c r="D285" s="54"/>
      <c r="E285" s="50" t="s">
        <v>58</v>
      </c>
      <c r="F285" s="22" t="s">
        <v>128</v>
      </c>
      <c r="G285" s="75"/>
      <c r="H285" s="51" t="s">
        <v>12</v>
      </c>
      <c r="I285" s="378" t="s">
        <v>12</v>
      </c>
    </row>
    <row r="286" spans="2:9" ht="13.2">
      <c r="B286" s="172" t="s">
        <v>241</v>
      </c>
      <c r="C286" s="116" t="s">
        <v>153</v>
      </c>
      <c r="D286" s="115"/>
      <c r="E286" s="142" t="s">
        <v>59</v>
      </c>
      <c r="F286" s="117"/>
      <c r="G286" s="143"/>
      <c r="H286" s="144"/>
      <c r="I286" s="118"/>
    </row>
    <row r="287" spans="2:9" ht="24">
      <c r="B287" s="172"/>
      <c r="C287" s="41"/>
      <c r="D287" s="42"/>
      <c r="E287" s="43" t="s">
        <v>203</v>
      </c>
      <c r="F287" s="44"/>
      <c r="G287" s="78"/>
      <c r="H287" s="152"/>
      <c r="I287" s="52"/>
    </row>
    <row r="288" spans="2:9" ht="13.2">
      <c r="B288" s="172" t="s">
        <v>242</v>
      </c>
      <c r="C288" s="69" t="s">
        <v>154</v>
      </c>
      <c r="D288" s="69"/>
      <c r="E288" s="80" t="s">
        <v>205</v>
      </c>
      <c r="F288" s="60" t="s">
        <v>12</v>
      </c>
      <c r="G288" s="71" t="s">
        <v>12</v>
      </c>
      <c r="H288" s="381" t="s">
        <v>12</v>
      </c>
      <c r="I288" s="380" t="s">
        <v>12</v>
      </c>
    </row>
    <row r="289" spans="2:10" ht="22.8">
      <c r="B289" s="173" t="s">
        <v>243</v>
      </c>
      <c r="C289" s="101"/>
      <c r="D289" s="101"/>
      <c r="E289" s="132" t="s">
        <v>314</v>
      </c>
      <c r="F289" s="133" t="s">
        <v>22</v>
      </c>
      <c r="G289" s="103">
        <v>17826</v>
      </c>
      <c r="H289" s="379">
        <f>L289*$K$6</f>
        <v>0</v>
      </c>
      <c r="I289" s="100">
        <f t="shared" ref="I289" si="17">ROUND($G289*H289,2)</f>
        <v>0</v>
      </c>
    </row>
    <row r="290" spans="2:10" ht="13.2">
      <c r="B290" s="174"/>
      <c r="C290" s="21"/>
      <c r="D290" s="36"/>
      <c r="E290" s="50" t="s">
        <v>60</v>
      </c>
      <c r="F290" s="22"/>
      <c r="G290" s="55"/>
      <c r="H290" s="51" t="s">
        <v>12</v>
      </c>
      <c r="I290" s="378" t="s">
        <v>12</v>
      </c>
    </row>
    <row r="291" spans="2:10" ht="13.2">
      <c r="B291" s="172" t="s">
        <v>245</v>
      </c>
      <c r="C291" s="116" t="s">
        <v>155</v>
      </c>
      <c r="D291" s="115"/>
      <c r="E291" s="142" t="s">
        <v>61</v>
      </c>
      <c r="F291" s="117"/>
      <c r="G291" s="143"/>
      <c r="H291" s="144"/>
      <c r="I291" s="118"/>
    </row>
    <row r="292" spans="2:10" ht="24">
      <c r="B292" s="172"/>
      <c r="C292" s="41"/>
      <c r="D292" s="42"/>
      <c r="E292" s="43" t="s">
        <v>203</v>
      </c>
      <c r="F292" s="44"/>
      <c r="G292" s="78"/>
      <c r="H292"/>
      <c r="I292" s="52"/>
    </row>
    <row r="293" spans="2:10" ht="13.2">
      <c r="B293" s="172" t="s">
        <v>246</v>
      </c>
      <c r="C293" s="69" t="s">
        <v>158</v>
      </c>
      <c r="D293" s="69"/>
      <c r="E293" s="80" t="s">
        <v>67</v>
      </c>
      <c r="F293" s="134" t="s">
        <v>12</v>
      </c>
      <c r="G293" s="134" t="s">
        <v>12</v>
      </c>
      <c r="H293" s="384" t="s">
        <v>12</v>
      </c>
      <c r="I293" s="380" t="s">
        <v>12</v>
      </c>
    </row>
    <row r="294" spans="2:10" ht="45.6">
      <c r="B294" s="173" t="s">
        <v>247</v>
      </c>
      <c r="C294" s="66"/>
      <c r="D294" s="66"/>
      <c r="E294" s="102" t="s">
        <v>112</v>
      </c>
      <c r="F294" s="68" t="s">
        <v>15</v>
      </c>
      <c r="G294" s="103">
        <v>743</v>
      </c>
      <c r="H294" s="379">
        <f>L294*$K$6</f>
        <v>0</v>
      </c>
      <c r="I294" s="100">
        <f t="shared" ref="I294" si="18">ROUND($G294*H294,2)</f>
        <v>0</v>
      </c>
    </row>
    <row r="295" spans="2:10" ht="22.8">
      <c r="B295" s="172" t="s">
        <v>248</v>
      </c>
      <c r="C295" s="69" t="s">
        <v>159</v>
      </c>
      <c r="D295" s="69"/>
      <c r="E295" s="157" t="s">
        <v>116</v>
      </c>
      <c r="F295" s="158" t="s">
        <v>12</v>
      </c>
      <c r="G295" s="159" t="s">
        <v>12</v>
      </c>
      <c r="H295" s="379" t="s">
        <v>12</v>
      </c>
      <c r="I295" s="380" t="s">
        <v>12</v>
      </c>
    </row>
    <row r="296" spans="2:10" ht="22.8">
      <c r="B296" s="173" t="s">
        <v>249</v>
      </c>
      <c r="C296" s="101"/>
      <c r="D296" s="101"/>
      <c r="E296" s="160" t="s">
        <v>313</v>
      </c>
      <c r="F296" s="68" t="s">
        <v>15</v>
      </c>
      <c r="G296" s="103">
        <v>445</v>
      </c>
      <c r="H296" s="379">
        <f t="shared" ref="H296:H301" si="19">L296*$K$6</f>
        <v>0</v>
      </c>
      <c r="I296" s="100">
        <f t="shared" ref="I296" si="20">ROUND($G296*H296,2)</f>
        <v>0</v>
      </c>
    </row>
    <row r="297" spans="2:10" ht="13.2">
      <c r="B297" s="172" t="s">
        <v>251</v>
      </c>
      <c r="C297" s="79" t="s">
        <v>160</v>
      </c>
      <c r="D297" s="79"/>
      <c r="E297" s="136" t="s">
        <v>69</v>
      </c>
      <c r="F297" s="68" t="s">
        <v>12</v>
      </c>
      <c r="G297" s="81" t="s">
        <v>12</v>
      </c>
      <c r="H297" s="379" t="s">
        <v>12</v>
      </c>
      <c r="I297" s="380" t="s">
        <v>12</v>
      </c>
    </row>
    <row r="298" spans="2:10" ht="13.2">
      <c r="B298" s="173" t="s">
        <v>252</v>
      </c>
      <c r="C298" s="110"/>
      <c r="D298" s="110"/>
      <c r="E298" s="137" t="s">
        <v>70</v>
      </c>
      <c r="F298" s="138" t="s">
        <v>2</v>
      </c>
      <c r="G298" s="103">
        <v>4</v>
      </c>
      <c r="H298" s="379">
        <f t="shared" si="19"/>
        <v>0</v>
      </c>
      <c r="I298" s="100">
        <f t="shared" ref="I298:I299" si="21">ROUND($G298*H298,2)</f>
        <v>0</v>
      </c>
    </row>
    <row r="299" spans="2:10" ht="22.8">
      <c r="B299" s="173" t="s">
        <v>253</v>
      </c>
      <c r="C299" s="74"/>
      <c r="D299" s="74"/>
      <c r="E299" s="140" t="s">
        <v>114</v>
      </c>
      <c r="F299" s="141" t="s">
        <v>2</v>
      </c>
      <c r="G299" s="103">
        <v>36</v>
      </c>
      <c r="H299" s="379">
        <f t="shared" si="19"/>
        <v>0</v>
      </c>
      <c r="I299" s="100">
        <f t="shared" si="21"/>
        <v>0</v>
      </c>
    </row>
    <row r="300" spans="2:10" ht="13.2">
      <c r="B300" s="383" t="s">
        <v>298</v>
      </c>
      <c r="C300" s="94" t="s">
        <v>301</v>
      </c>
      <c r="D300" s="389"/>
      <c r="E300" s="390" t="s">
        <v>302</v>
      </c>
      <c r="F300" s="391" t="s">
        <v>12</v>
      </c>
      <c r="G300" s="392" t="s">
        <v>12</v>
      </c>
      <c r="H300" s="379" t="s">
        <v>12</v>
      </c>
      <c r="I300" s="393" t="s">
        <v>12</v>
      </c>
    </row>
    <row r="301" spans="2:10" ht="13.2">
      <c r="B301" s="383" t="s">
        <v>299</v>
      </c>
      <c r="C301" s="394"/>
      <c r="D301" s="395"/>
      <c r="E301" s="396" t="s">
        <v>310</v>
      </c>
      <c r="F301" s="397" t="s">
        <v>3</v>
      </c>
      <c r="G301" s="398">
        <v>25</v>
      </c>
      <c r="H301" s="379">
        <f t="shared" si="19"/>
        <v>0</v>
      </c>
      <c r="I301" s="100">
        <f t="shared" ref="I301" si="22">ROUND($G301*H301,2)</f>
        <v>0</v>
      </c>
    </row>
    <row r="302" spans="2:10" ht="13.2">
      <c r="B302" s="17"/>
      <c r="C302" s="21"/>
      <c r="D302" s="36"/>
      <c r="E302" s="23" t="s">
        <v>73</v>
      </c>
      <c r="F302" s="22"/>
      <c r="G302" s="76"/>
      <c r="H302" s="65" t="s">
        <v>12</v>
      </c>
      <c r="I302" s="46" t="s">
        <v>12</v>
      </c>
    </row>
    <row r="303" spans="2:10" ht="13.2" customHeight="1">
      <c r="B303" s="567"/>
      <c r="C303" s="653" t="s">
        <v>381</v>
      </c>
      <c r="D303" s="654"/>
      <c r="E303" s="654"/>
      <c r="F303" s="654"/>
      <c r="G303" s="654"/>
      <c r="H303" s="654"/>
      <c r="I303" s="568">
        <f>SUM(I257:I302)</f>
        <v>0</v>
      </c>
    </row>
    <row r="304" spans="2:10" ht="49.8" customHeight="1">
      <c r="B304" s="33" t="s">
        <v>164</v>
      </c>
      <c r="C304" s="658" t="s">
        <v>389</v>
      </c>
      <c r="D304" s="659"/>
      <c r="E304" s="660"/>
      <c r="F304" s="660"/>
      <c r="G304" s="660"/>
      <c r="H304" s="660"/>
      <c r="I304" s="661"/>
      <c r="J304" s="8" t="s">
        <v>531</v>
      </c>
    </row>
    <row r="305" spans="2:9" ht="36" customHeight="1">
      <c r="B305" s="56" t="s">
        <v>267</v>
      </c>
      <c r="C305" s="662" t="s">
        <v>530</v>
      </c>
      <c r="D305" s="663"/>
      <c r="E305" s="664"/>
      <c r="F305" s="664"/>
      <c r="G305" s="664"/>
      <c r="H305" s="664"/>
      <c r="I305" s="665"/>
    </row>
    <row r="306" spans="2:9" ht="24">
      <c r="B306" s="12" t="s">
        <v>0</v>
      </c>
      <c r="C306" s="19" t="s">
        <v>170</v>
      </c>
      <c r="D306" s="57" t="s">
        <v>266</v>
      </c>
      <c r="E306" s="45" t="s">
        <v>165</v>
      </c>
      <c r="F306" s="47" t="s">
        <v>166</v>
      </c>
      <c r="G306" s="13" t="s">
        <v>1</v>
      </c>
      <c r="H306" s="14" t="s">
        <v>104</v>
      </c>
      <c r="I306" s="15" t="s">
        <v>105</v>
      </c>
    </row>
    <row r="307" spans="2:9" ht="13.2">
      <c r="B307" s="172" t="s">
        <v>208</v>
      </c>
      <c r="C307" s="116" t="s">
        <v>140</v>
      </c>
      <c r="D307" s="115"/>
      <c r="E307" s="142" t="s">
        <v>19</v>
      </c>
      <c r="F307" s="117"/>
      <c r="G307" s="143"/>
      <c r="H307" s="150"/>
      <c r="I307" s="118"/>
    </row>
    <row r="308" spans="2:9" ht="24">
      <c r="B308" s="172"/>
      <c r="C308" s="41"/>
      <c r="D308" s="42"/>
      <c r="E308" s="43" t="s">
        <v>203</v>
      </c>
      <c r="F308" s="44"/>
      <c r="G308" s="78"/>
      <c r="H308" s="152"/>
      <c r="I308" s="52"/>
    </row>
    <row r="309" spans="2:9" ht="13.2">
      <c r="B309" s="172" t="s">
        <v>209</v>
      </c>
      <c r="C309" s="79" t="s">
        <v>141</v>
      </c>
      <c r="D309" s="92"/>
      <c r="E309" s="93" t="s">
        <v>108</v>
      </c>
      <c r="F309" s="60" t="s">
        <v>12</v>
      </c>
      <c r="G309" s="70" t="s">
        <v>12</v>
      </c>
      <c r="H309" s="381" t="s">
        <v>12</v>
      </c>
      <c r="I309" s="380" t="s">
        <v>12</v>
      </c>
    </row>
    <row r="310" spans="2:9" ht="13.2">
      <c r="B310" s="174"/>
      <c r="C310" s="94"/>
      <c r="D310" s="95"/>
      <c r="E310" s="96" t="s">
        <v>109</v>
      </c>
      <c r="F310" s="60" t="s">
        <v>12</v>
      </c>
      <c r="G310" s="70" t="s">
        <v>12</v>
      </c>
      <c r="H310" s="381" t="s">
        <v>12</v>
      </c>
      <c r="I310" s="380" t="s">
        <v>12</v>
      </c>
    </row>
    <row r="311" spans="2:9" ht="13.2">
      <c r="B311" s="173" t="s">
        <v>210</v>
      </c>
      <c r="C311" s="66"/>
      <c r="D311" s="67"/>
      <c r="E311" s="97" t="s">
        <v>133</v>
      </c>
      <c r="F311" s="68" t="s">
        <v>22</v>
      </c>
      <c r="G311" s="98">
        <v>1750</v>
      </c>
      <c r="H311" s="379">
        <f>L311*$K$6</f>
        <v>0</v>
      </c>
      <c r="I311" s="100">
        <f t="shared" ref="I311" si="23">ROUND($G311*H311,2)</f>
        <v>0</v>
      </c>
    </row>
    <row r="312" spans="2:9" ht="13.2">
      <c r="B312" s="174"/>
      <c r="C312" s="66"/>
      <c r="D312" s="67"/>
      <c r="E312" s="50" t="s">
        <v>25</v>
      </c>
      <c r="F312" s="68" t="s">
        <v>128</v>
      </c>
      <c r="G312" s="76"/>
      <c r="H312" s="51" t="s">
        <v>12</v>
      </c>
      <c r="I312" s="378" t="s">
        <v>12</v>
      </c>
    </row>
    <row r="313" spans="2:9" ht="13.2">
      <c r="B313" s="172" t="s">
        <v>213</v>
      </c>
      <c r="C313" s="116" t="s">
        <v>142</v>
      </c>
      <c r="D313" s="115"/>
      <c r="E313" s="142" t="s">
        <v>26</v>
      </c>
      <c r="F313" s="117"/>
      <c r="G313" s="143"/>
      <c r="H313" s="144"/>
      <c r="I313" s="118"/>
    </row>
    <row r="314" spans="2:9" ht="24">
      <c r="B314" s="172"/>
      <c r="C314" s="41"/>
      <c r="D314" s="42"/>
      <c r="E314" s="43" t="s">
        <v>203</v>
      </c>
      <c r="F314" s="44"/>
      <c r="G314" s="78"/>
      <c r="H314"/>
      <c r="I314" s="52"/>
    </row>
    <row r="315" spans="2:9" ht="13.2">
      <c r="B315" s="172" t="s">
        <v>214</v>
      </c>
      <c r="C315" s="101" t="s">
        <v>144</v>
      </c>
      <c r="D315" s="101"/>
      <c r="E315" s="80" t="s">
        <v>30</v>
      </c>
      <c r="F315" s="68" t="s">
        <v>12</v>
      </c>
      <c r="G315" s="81" t="s">
        <v>12</v>
      </c>
      <c r="H315" s="375" t="s">
        <v>12</v>
      </c>
      <c r="I315" s="380" t="s">
        <v>12</v>
      </c>
    </row>
    <row r="316" spans="2:9" ht="22.8">
      <c r="B316" s="173" t="s">
        <v>215</v>
      </c>
      <c r="C316" s="101"/>
      <c r="D316" s="101"/>
      <c r="E316" s="102" t="s">
        <v>311</v>
      </c>
      <c r="F316" s="60" t="s">
        <v>16</v>
      </c>
      <c r="G316" s="103">
        <v>18</v>
      </c>
      <c r="H316" s="379">
        <f>L316*$K$6</f>
        <v>0</v>
      </c>
      <c r="I316" s="100">
        <f t="shared" ref="I316" si="24">ROUND($G316*H316,2)</f>
        <v>0</v>
      </c>
    </row>
    <row r="317" spans="2:9" ht="13.2">
      <c r="B317" s="174"/>
      <c r="C317" s="60"/>
      <c r="D317" s="114"/>
      <c r="E317" s="50" t="s">
        <v>37</v>
      </c>
      <c r="F317" s="60" t="s">
        <v>128</v>
      </c>
      <c r="G317" s="20"/>
      <c r="H317" s="51" t="s">
        <v>12</v>
      </c>
      <c r="I317" s="378" t="s">
        <v>12</v>
      </c>
    </row>
    <row r="318" spans="2:9" ht="13.2">
      <c r="B318" s="172" t="s">
        <v>216</v>
      </c>
      <c r="C318" s="79" t="s">
        <v>146</v>
      </c>
      <c r="D318" s="92"/>
      <c r="E318" s="104" t="s">
        <v>118</v>
      </c>
      <c r="F318" s="60" t="s">
        <v>12</v>
      </c>
      <c r="G318" s="71" t="s">
        <v>12</v>
      </c>
      <c r="H318" s="381" t="s">
        <v>12</v>
      </c>
      <c r="I318" s="380" t="s">
        <v>12</v>
      </c>
    </row>
    <row r="319" spans="2:9" ht="22.8">
      <c r="B319" s="173" t="s">
        <v>217</v>
      </c>
      <c r="C319" s="110"/>
      <c r="D319" s="382"/>
      <c r="E319" s="107" t="s">
        <v>119</v>
      </c>
      <c r="F319" s="60" t="s">
        <v>16</v>
      </c>
      <c r="G319" s="103">
        <v>3</v>
      </c>
      <c r="H319" s="379">
        <f>L319*$K$6</f>
        <v>0</v>
      </c>
      <c r="I319" s="100">
        <f t="shared" ref="I319" si="25">ROUND($G319*H319,2)</f>
        <v>0</v>
      </c>
    </row>
    <row r="320" spans="2:9" ht="13.2">
      <c r="B320" s="174"/>
      <c r="C320" s="58"/>
      <c r="D320" s="59"/>
      <c r="E320" s="50" t="s">
        <v>41</v>
      </c>
      <c r="F320" s="60" t="s">
        <v>128</v>
      </c>
      <c r="G320" s="77"/>
      <c r="H320" s="51" t="s">
        <v>12</v>
      </c>
      <c r="I320" s="378" t="s">
        <v>12</v>
      </c>
    </row>
    <row r="321" spans="2:9" ht="13.2">
      <c r="B321" s="172" t="s">
        <v>224</v>
      </c>
      <c r="C321" s="116" t="s">
        <v>162</v>
      </c>
      <c r="D321" s="115"/>
      <c r="E321" s="142" t="s">
        <v>42</v>
      </c>
      <c r="F321" s="117"/>
      <c r="G321" s="167"/>
      <c r="H321" s="150"/>
      <c r="I321" s="118"/>
    </row>
    <row r="322" spans="2:9" ht="24">
      <c r="B322" s="172"/>
      <c r="C322" s="41"/>
      <c r="D322" s="42"/>
      <c r="E322" s="43" t="s">
        <v>203</v>
      </c>
      <c r="F322" s="44"/>
      <c r="G322" s="108"/>
      <c r="H322" s="152"/>
      <c r="I322" s="52"/>
    </row>
    <row r="323" spans="2:9" ht="13.2">
      <c r="B323" s="173" t="s">
        <v>312</v>
      </c>
      <c r="C323" s="79" t="s">
        <v>274</v>
      </c>
      <c r="D323" s="79"/>
      <c r="E323" s="82" t="s">
        <v>275</v>
      </c>
      <c r="F323" s="83" t="s">
        <v>12</v>
      </c>
      <c r="G323" s="84" t="s">
        <v>12</v>
      </c>
      <c r="H323" s="375" t="s">
        <v>12</v>
      </c>
      <c r="I323" s="85" t="s">
        <v>12</v>
      </c>
    </row>
    <row r="324" spans="2:9" ht="22.8">
      <c r="B324" s="173" t="s">
        <v>265</v>
      </c>
      <c r="C324" s="112"/>
      <c r="D324" s="112"/>
      <c r="E324" s="80" t="s">
        <v>129</v>
      </c>
      <c r="F324" s="86" t="s">
        <v>14</v>
      </c>
      <c r="G324" s="103">
        <v>105</v>
      </c>
      <c r="H324" s="379">
        <f>L324*$K$6</f>
        <v>0</v>
      </c>
      <c r="I324" s="100">
        <f t="shared" ref="I324" si="26">ROUND($G324*H324,2)</f>
        <v>0</v>
      </c>
    </row>
    <row r="325" spans="2:9" ht="13.2">
      <c r="B325" s="174"/>
      <c r="C325" s="21"/>
      <c r="D325" s="36"/>
      <c r="E325" s="50" t="s">
        <v>44</v>
      </c>
      <c r="F325" s="22" t="s">
        <v>128</v>
      </c>
      <c r="G325" s="20"/>
      <c r="H325" s="51" t="s">
        <v>12</v>
      </c>
      <c r="I325" s="378" t="s">
        <v>12</v>
      </c>
    </row>
    <row r="326" spans="2:9" ht="13.2">
      <c r="B326" s="172" t="s">
        <v>227</v>
      </c>
      <c r="C326" s="116" t="s">
        <v>163</v>
      </c>
      <c r="D326" s="115"/>
      <c r="E326" s="164" t="s">
        <v>279</v>
      </c>
      <c r="F326" s="117"/>
      <c r="G326" s="143"/>
      <c r="H326" s="150"/>
      <c r="I326" s="118"/>
    </row>
    <row r="327" spans="2:9" ht="24">
      <c r="B327" s="172"/>
      <c r="C327" s="41"/>
      <c r="D327" s="42"/>
      <c r="E327" s="43" t="s">
        <v>203</v>
      </c>
      <c r="F327" s="44"/>
      <c r="G327" s="78"/>
      <c r="H327" s="152"/>
      <c r="I327" s="52"/>
    </row>
    <row r="328" spans="2:9" ht="13.2">
      <c r="B328" s="172" t="s">
        <v>228</v>
      </c>
      <c r="C328" s="69" t="s">
        <v>147</v>
      </c>
      <c r="D328" s="69"/>
      <c r="E328" s="80" t="s">
        <v>46</v>
      </c>
      <c r="F328" s="60" t="s">
        <v>12</v>
      </c>
      <c r="G328" s="71" t="s">
        <v>12</v>
      </c>
      <c r="H328" s="381" t="s">
        <v>12</v>
      </c>
      <c r="I328" s="380" t="s">
        <v>12</v>
      </c>
    </row>
    <row r="329" spans="2:9" ht="34.200000000000003">
      <c r="B329" s="173" t="s">
        <v>229</v>
      </c>
      <c r="C329" s="66"/>
      <c r="D329" s="66"/>
      <c r="E329" s="111" t="s">
        <v>125</v>
      </c>
      <c r="F329" s="60" t="s">
        <v>14</v>
      </c>
      <c r="G329" s="103">
        <v>10</v>
      </c>
      <c r="H329" s="379">
        <f>L329*$K$6</f>
        <v>0</v>
      </c>
      <c r="I329" s="100">
        <f t="shared" ref="I329" si="27">ROUND($G329*H329,2)</f>
        <v>0</v>
      </c>
    </row>
    <row r="330" spans="2:9" ht="13.2">
      <c r="B330" s="172" t="s">
        <v>231</v>
      </c>
      <c r="C330" s="79" t="s">
        <v>149</v>
      </c>
      <c r="D330" s="79"/>
      <c r="E330" s="80" t="s">
        <v>126</v>
      </c>
      <c r="F330" s="68" t="s">
        <v>12</v>
      </c>
      <c r="G330" s="81" t="s">
        <v>12</v>
      </c>
      <c r="H330" s="375" t="s">
        <v>12</v>
      </c>
      <c r="I330" s="380" t="s">
        <v>12</v>
      </c>
    </row>
    <row r="331" spans="2:9" ht="22.8">
      <c r="B331" s="173" t="s">
        <v>232</v>
      </c>
      <c r="C331" s="110"/>
      <c r="D331" s="110"/>
      <c r="E331" s="80" t="s">
        <v>127</v>
      </c>
      <c r="F331" s="66" t="s">
        <v>14</v>
      </c>
      <c r="G331" s="103">
        <v>50</v>
      </c>
      <c r="H331" s="379">
        <f>L331*$K$6</f>
        <v>0</v>
      </c>
      <c r="I331" s="100">
        <f t="shared" ref="I331" si="28">ROUND($G331*H331,2)</f>
        <v>0</v>
      </c>
    </row>
    <row r="332" spans="2:9" ht="13.2">
      <c r="B332" s="174"/>
      <c r="C332" s="21"/>
      <c r="D332" s="36"/>
      <c r="E332" s="50" t="s">
        <v>55</v>
      </c>
      <c r="F332" s="22" t="s">
        <v>128</v>
      </c>
      <c r="G332" s="20"/>
      <c r="H332" s="51" t="s">
        <v>12</v>
      </c>
      <c r="I332" s="378" t="s">
        <v>12</v>
      </c>
    </row>
    <row r="333" spans="2:9" ht="13.2">
      <c r="B333" s="172" t="s">
        <v>237</v>
      </c>
      <c r="C333" s="116" t="s">
        <v>151</v>
      </c>
      <c r="D333" s="115"/>
      <c r="E333" s="142" t="s">
        <v>56</v>
      </c>
      <c r="F333" s="117"/>
      <c r="G333" s="143"/>
      <c r="H333" s="144"/>
      <c r="I333" s="118"/>
    </row>
    <row r="334" spans="2:9" ht="24">
      <c r="B334" s="172"/>
      <c r="C334" s="41"/>
      <c r="D334" s="42"/>
      <c r="E334" s="43" t="s">
        <v>203</v>
      </c>
      <c r="F334" s="44"/>
      <c r="G334" s="78"/>
      <c r="H334"/>
      <c r="I334" s="52"/>
    </row>
    <row r="335" spans="2:9" ht="13.2">
      <c r="B335" s="172" t="s">
        <v>238</v>
      </c>
      <c r="C335" s="123" t="s">
        <v>152</v>
      </c>
      <c r="D335" s="124"/>
      <c r="E335" s="125" t="s">
        <v>57</v>
      </c>
      <c r="F335" s="60" t="s">
        <v>12</v>
      </c>
      <c r="G335" s="71" t="s">
        <v>12</v>
      </c>
      <c r="H335" s="381" t="s">
        <v>12</v>
      </c>
      <c r="I335" s="380" t="s">
        <v>12</v>
      </c>
    </row>
    <row r="336" spans="2:9" ht="22.8">
      <c r="B336" s="173" t="s">
        <v>239</v>
      </c>
      <c r="C336" s="129"/>
      <c r="D336" s="130"/>
      <c r="E336" s="128" t="s">
        <v>384</v>
      </c>
      <c r="F336" s="68" t="s">
        <v>3</v>
      </c>
      <c r="G336" s="103">
        <v>6.5</v>
      </c>
      <c r="H336" s="379">
        <f>L336*$K$6</f>
        <v>0</v>
      </c>
      <c r="I336" s="100">
        <f t="shared" ref="I336" si="29">ROUND($G336*H336,2)</f>
        <v>0</v>
      </c>
    </row>
    <row r="337" spans="2:9" ht="13.2">
      <c r="B337" s="174"/>
      <c r="C337" s="53"/>
      <c r="D337" s="54"/>
      <c r="E337" s="50" t="s">
        <v>58</v>
      </c>
      <c r="F337" s="22" t="s">
        <v>128</v>
      </c>
      <c r="G337" s="75"/>
      <c r="H337" s="51" t="s">
        <v>12</v>
      </c>
      <c r="I337" s="378" t="s">
        <v>12</v>
      </c>
    </row>
    <row r="338" spans="2:9" ht="13.2">
      <c r="B338" s="172" t="s">
        <v>241</v>
      </c>
      <c r="C338" s="116" t="s">
        <v>153</v>
      </c>
      <c r="D338" s="115"/>
      <c r="E338" s="142" t="s">
        <v>59</v>
      </c>
      <c r="F338" s="117"/>
      <c r="G338" s="143"/>
      <c r="H338" s="150"/>
      <c r="I338" s="118"/>
    </row>
    <row r="339" spans="2:9" ht="24">
      <c r="B339" s="172"/>
      <c r="C339" s="41"/>
      <c r="D339" s="42"/>
      <c r="E339" s="43" t="s">
        <v>203</v>
      </c>
      <c r="F339" s="44"/>
      <c r="G339" s="78"/>
      <c r="H339" s="152"/>
      <c r="I339" s="52"/>
    </row>
    <row r="340" spans="2:9" ht="13.2">
      <c r="B340" s="172" t="s">
        <v>242</v>
      </c>
      <c r="C340" s="69" t="s">
        <v>154</v>
      </c>
      <c r="D340" s="69"/>
      <c r="E340" s="80" t="s">
        <v>205</v>
      </c>
      <c r="F340" s="60" t="s">
        <v>12</v>
      </c>
      <c r="G340" s="71" t="s">
        <v>12</v>
      </c>
      <c r="H340" s="381" t="s">
        <v>12</v>
      </c>
      <c r="I340" s="380" t="s">
        <v>12</v>
      </c>
    </row>
    <row r="341" spans="2:9" ht="22.8">
      <c r="B341" s="173" t="s">
        <v>243</v>
      </c>
      <c r="C341" s="101"/>
      <c r="D341" s="101"/>
      <c r="E341" s="132" t="s">
        <v>314</v>
      </c>
      <c r="F341" s="133" t="s">
        <v>22</v>
      </c>
      <c r="G341" s="103">
        <v>1170</v>
      </c>
      <c r="H341" s="379">
        <f>L341*$K$6</f>
        <v>0</v>
      </c>
      <c r="I341" s="100">
        <f t="shared" ref="I341" si="30">ROUND($G341*H341,2)</f>
        <v>0</v>
      </c>
    </row>
    <row r="342" spans="2:9" ht="13.2">
      <c r="B342" s="174"/>
      <c r="C342" s="21"/>
      <c r="D342" s="36"/>
      <c r="E342" s="50" t="s">
        <v>60</v>
      </c>
      <c r="F342" s="22"/>
      <c r="G342" s="55"/>
      <c r="H342" s="51" t="s">
        <v>12</v>
      </c>
      <c r="I342" s="378" t="s">
        <v>12</v>
      </c>
    </row>
    <row r="343" spans="2:9" ht="13.2">
      <c r="B343" s="172" t="s">
        <v>245</v>
      </c>
      <c r="C343" s="116" t="s">
        <v>155</v>
      </c>
      <c r="D343" s="115"/>
      <c r="E343" s="142" t="s">
        <v>61</v>
      </c>
      <c r="F343" s="117"/>
      <c r="G343" s="143"/>
      <c r="H343" s="144"/>
      <c r="I343" s="118"/>
    </row>
    <row r="344" spans="2:9" ht="24">
      <c r="B344" s="172"/>
      <c r="C344" s="41"/>
      <c r="D344" s="42"/>
      <c r="E344" s="43" t="s">
        <v>203</v>
      </c>
      <c r="F344" s="44"/>
      <c r="G344" s="78"/>
      <c r="H344"/>
      <c r="I344" s="52"/>
    </row>
    <row r="345" spans="2:9" ht="13.2">
      <c r="B345" s="172" t="s">
        <v>532</v>
      </c>
      <c r="C345" s="79" t="s">
        <v>137</v>
      </c>
      <c r="D345" s="92"/>
      <c r="E345" s="125" t="s">
        <v>66</v>
      </c>
      <c r="F345" s="60" t="s">
        <v>12</v>
      </c>
      <c r="G345" s="71" t="s">
        <v>12</v>
      </c>
      <c r="H345" s="381" t="s">
        <v>12</v>
      </c>
      <c r="I345" s="380" t="s">
        <v>12</v>
      </c>
    </row>
    <row r="346" spans="2:9" ht="34.200000000000003">
      <c r="B346" s="173" t="s">
        <v>533</v>
      </c>
      <c r="C346" s="110"/>
      <c r="D346" s="382"/>
      <c r="E346" s="97" t="s">
        <v>132</v>
      </c>
      <c r="F346" s="68" t="s">
        <v>15</v>
      </c>
      <c r="G346" s="103">
        <v>35</v>
      </c>
      <c r="H346" s="379">
        <f>L346*$K$6</f>
        <v>0</v>
      </c>
      <c r="I346" s="100">
        <f t="shared" ref="I346" si="31">ROUND($G346*H346,2)</f>
        <v>0</v>
      </c>
    </row>
    <row r="347" spans="2:9" ht="13.2">
      <c r="B347" s="172" t="s">
        <v>248</v>
      </c>
      <c r="C347" s="69" t="s">
        <v>158</v>
      </c>
      <c r="D347" s="69"/>
      <c r="E347" s="80" t="s">
        <v>67</v>
      </c>
      <c r="F347" s="134" t="s">
        <v>12</v>
      </c>
      <c r="G347" s="134" t="s">
        <v>12</v>
      </c>
      <c r="H347" s="379" t="s">
        <v>12</v>
      </c>
      <c r="I347" s="380" t="s">
        <v>12</v>
      </c>
    </row>
    <row r="348" spans="2:9" ht="45.6">
      <c r="B348" s="173" t="s">
        <v>249</v>
      </c>
      <c r="C348" s="66"/>
      <c r="D348" s="66"/>
      <c r="E348" s="102" t="s">
        <v>112</v>
      </c>
      <c r="F348" s="68" t="s">
        <v>15</v>
      </c>
      <c r="G348" s="103">
        <v>93</v>
      </c>
      <c r="H348" s="379">
        <f t="shared" ref="H348:H353" si="32">L348*$K$6</f>
        <v>0</v>
      </c>
      <c r="I348" s="100">
        <f t="shared" ref="I348:I353" si="33">ROUND($G348*H348,2)</f>
        <v>0</v>
      </c>
    </row>
    <row r="349" spans="2:9" ht="22.8">
      <c r="B349" s="172" t="s">
        <v>251</v>
      </c>
      <c r="C349" s="69" t="s">
        <v>159</v>
      </c>
      <c r="D349" s="69"/>
      <c r="E349" s="157" t="s">
        <v>116</v>
      </c>
      <c r="F349" s="158" t="s">
        <v>12</v>
      </c>
      <c r="G349" s="159" t="s">
        <v>12</v>
      </c>
      <c r="H349" s="379" t="s">
        <v>12</v>
      </c>
      <c r="I349" s="100" t="s">
        <v>12</v>
      </c>
    </row>
    <row r="350" spans="2:9" ht="22.8">
      <c r="B350" s="173" t="s">
        <v>252</v>
      </c>
      <c r="C350" s="101"/>
      <c r="D350" s="101"/>
      <c r="E350" s="160" t="s">
        <v>313</v>
      </c>
      <c r="F350" s="68" t="s">
        <v>15</v>
      </c>
      <c r="G350" s="103">
        <v>43</v>
      </c>
      <c r="H350" s="379">
        <f t="shared" si="32"/>
        <v>0</v>
      </c>
      <c r="I350" s="100">
        <f t="shared" si="33"/>
        <v>0</v>
      </c>
    </row>
    <row r="351" spans="2:9" ht="13.2">
      <c r="B351" s="172" t="s">
        <v>298</v>
      </c>
      <c r="C351" s="79" t="s">
        <v>160</v>
      </c>
      <c r="D351" s="79"/>
      <c r="E351" s="136" t="s">
        <v>69</v>
      </c>
      <c r="F351" s="68" t="s">
        <v>12</v>
      </c>
      <c r="G351" s="81" t="s">
        <v>12</v>
      </c>
      <c r="H351" s="379" t="s">
        <v>12</v>
      </c>
      <c r="I351" s="100" t="s">
        <v>12</v>
      </c>
    </row>
    <row r="352" spans="2:9" ht="13.2">
      <c r="B352" s="173" t="s">
        <v>299</v>
      </c>
      <c r="C352" s="110"/>
      <c r="D352" s="110"/>
      <c r="E352" s="137" t="s">
        <v>70</v>
      </c>
      <c r="F352" s="138" t="s">
        <v>2</v>
      </c>
      <c r="G352" s="103">
        <v>1</v>
      </c>
      <c r="H352" s="379">
        <f t="shared" si="32"/>
        <v>0</v>
      </c>
      <c r="I352" s="100">
        <f t="shared" si="33"/>
        <v>0</v>
      </c>
    </row>
    <row r="353" spans="2:10" ht="22.8">
      <c r="B353" s="173" t="s">
        <v>300</v>
      </c>
      <c r="C353" s="74"/>
      <c r="D353" s="74"/>
      <c r="E353" s="140" t="s">
        <v>114</v>
      </c>
      <c r="F353" s="141" t="s">
        <v>2</v>
      </c>
      <c r="G353" s="103">
        <v>4</v>
      </c>
      <c r="H353" s="379">
        <f t="shared" si="32"/>
        <v>0</v>
      </c>
      <c r="I353" s="100">
        <f t="shared" si="33"/>
        <v>0</v>
      </c>
    </row>
    <row r="354" spans="2:10" ht="13.2">
      <c r="B354" s="17"/>
      <c r="C354" s="21"/>
      <c r="D354" s="36"/>
      <c r="E354" s="23" t="s">
        <v>73</v>
      </c>
      <c r="F354" s="22"/>
      <c r="G354" s="76"/>
      <c r="H354" s="65" t="s">
        <v>12</v>
      </c>
      <c r="I354" s="100" t="s">
        <v>12</v>
      </c>
    </row>
    <row r="355" spans="2:10" ht="13.2">
      <c r="B355" s="567"/>
      <c r="C355" s="653" t="s">
        <v>381</v>
      </c>
      <c r="D355" s="654"/>
      <c r="E355" s="654"/>
      <c r="F355" s="654"/>
      <c r="G355" s="654"/>
      <c r="H355" s="654"/>
      <c r="I355" s="566">
        <f>SUM(I309:I354)</f>
        <v>0</v>
      </c>
    </row>
    <row r="356" spans="2:10" ht="43.2" customHeight="1">
      <c r="B356" s="33" t="s">
        <v>164</v>
      </c>
      <c r="C356" s="658" t="s">
        <v>389</v>
      </c>
      <c r="D356" s="659"/>
      <c r="E356" s="660"/>
      <c r="F356" s="660"/>
      <c r="G356" s="660"/>
      <c r="H356" s="660"/>
      <c r="I356" s="661"/>
      <c r="J356" s="8" t="s">
        <v>535</v>
      </c>
    </row>
    <row r="357" spans="2:10" ht="37.200000000000003" customHeight="1">
      <c r="B357" s="56" t="s">
        <v>267</v>
      </c>
      <c r="C357" s="662" t="s">
        <v>534</v>
      </c>
      <c r="D357" s="663"/>
      <c r="E357" s="664"/>
      <c r="F357" s="664"/>
      <c r="G357" s="664"/>
      <c r="H357" s="664"/>
      <c r="I357" s="665"/>
    </row>
    <row r="358" spans="2:10" ht="24">
      <c r="B358" s="12" t="s">
        <v>0</v>
      </c>
      <c r="C358" s="19" t="s">
        <v>170</v>
      </c>
      <c r="D358" s="57" t="s">
        <v>266</v>
      </c>
      <c r="E358" s="45" t="s">
        <v>165</v>
      </c>
      <c r="F358" s="47" t="s">
        <v>166</v>
      </c>
      <c r="G358" s="13" t="s">
        <v>1</v>
      </c>
      <c r="H358" s="14" t="s">
        <v>104</v>
      </c>
      <c r="I358" s="15" t="s">
        <v>105</v>
      </c>
    </row>
    <row r="359" spans="2:10" ht="13.2">
      <c r="B359" s="16" t="s">
        <v>208</v>
      </c>
      <c r="C359" s="7" t="s">
        <v>140</v>
      </c>
      <c r="D359" s="35"/>
      <c r="E359" s="9" t="s">
        <v>19</v>
      </c>
      <c r="F359" s="10"/>
      <c r="G359" s="146"/>
      <c r="H359" s="150"/>
      <c r="I359" s="61"/>
    </row>
    <row r="360" spans="2:10" ht="24">
      <c r="B360" s="16"/>
      <c r="C360" s="41"/>
      <c r="D360" s="42"/>
      <c r="E360" s="43" t="s">
        <v>203</v>
      </c>
      <c r="F360" s="44"/>
      <c r="G360" s="78"/>
      <c r="H360" s="152"/>
      <c r="I360" s="52"/>
    </row>
    <row r="361" spans="2:10" ht="13.2">
      <c r="B361" s="16" t="s">
        <v>209</v>
      </c>
      <c r="C361" s="79" t="s">
        <v>141</v>
      </c>
      <c r="D361" s="92"/>
      <c r="E361" s="93" t="s">
        <v>108</v>
      </c>
      <c r="F361" s="60" t="s">
        <v>12</v>
      </c>
      <c r="G361" s="70" t="s">
        <v>12</v>
      </c>
      <c r="H361" s="381" t="s">
        <v>12</v>
      </c>
      <c r="I361" s="380" t="s">
        <v>12</v>
      </c>
    </row>
    <row r="362" spans="2:10" ht="13.2">
      <c r="B362" s="17"/>
      <c r="C362" s="94"/>
      <c r="D362" s="95"/>
      <c r="E362" s="96" t="s">
        <v>109</v>
      </c>
      <c r="F362" s="60" t="s">
        <v>12</v>
      </c>
      <c r="G362" s="70" t="s">
        <v>12</v>
      </c>
      <c r="H362" s="381" t="s">
        <v>12</v>
      </c>
      <c r="I362" s="380" t="s">
        <v>12</v>
      </c>
    </row>
    <row r="363" spans="2:10" ht="13.2">
      <c r="B363" s="421" t="s">
        <v>210</v>
      </c>
      <c r="C363" s="66"/>
      <c r="D363" s="67"/>
      <c r="E363" s="97" t="s">
        <v>133</v>
      </c>
      <c r="F363" s="68" t="s">
        <v>22</v>
      </c>
      <c r="G363" s="98">
        <v>4003</v>
      </c>
      <c r="H363" s="379">
        <f>L363*$K$6</f>
        <v>0</v>
      </c>
      <c r="I363" s="100">
        <f t="shared" ref="I363" si="34">ROUND($G363*H363,2)</f>
        <v>0</v>
      </c>
    </row>
    <row r="364" spans="2:10" ht="13.2">
      <c r="B364" s="17"/>
      <c r="C364" s="66"/>
      <c r="D364" s="67"/>
      <c r="E364" s="50" t="s">
        <v>25</v>
      </c>
      <c r="F364" s="68" t="s">
        <v>128</v>
      </c>
      <c r="G364" s="76"/>
      <c r="H364" s="51" t="s">
        <v>12</v>
      </c>
      <c r="I364" s="378" t="s">
        <v>12</v>
      </c>
    </row>
    <row r="365" spans="2:10" ht="13.2">
      <c r="B365" s="16" t="s">
        <v>213</v>
      </c>
      <c r="C365" s="116" t="s">
        <v>142</v>
      </c>
      <c r="D365" s="115"/>
      <c r="E365" s="142" t="s">
        <v>26</v>
      </c>
      <c r="F365" s="117"/>
      <c r="G365" s="143"/>
      <c r="H365" s="150"/>
      <c r="I365" s="118"/>
    </row>
    <row r="366" spans="2:10" ht="24">
      <c r="B366" s="16"/>
      <c r="C366" s="41"/>
      <c r="D366" s="42"/>
      <c r="E366" s="43" t="s">
        <v>203</v>
      </c>
      <c r="F366" s="44"/>
      <c r="G366" s="78"/>
      <c r="H366" s="152"/>
      <c r="I366" s="52"/>
    </row>
    <row r="367" spans="2:10" ht="13.2">
      <c r="B367" s="16" t="s">
        <v>214</v>
      </c>
      <c r="C367" s="101" t="s">
        <v>144</v>
      </c>
      <c r="D367" s="101"/>
      <c r="E367" s="80" t="s">
        <v>30</v>
      </c>
      <c r="F367" s="68" t="s">
        <v>12</v>
      </c>
      <c r="G367" s="81" t="s">
        <v>12</v>
      </c>
      <c r="H367" s="375" t="s">
        <v>12</v>
      </c>
      <c r="I367" s="380" t="s">
        <v>12</v>
      </c>
    </row>
    <row r="368" spans="2:10" ht="19.8" customHeight="1">
      <c r="B368" s="421" t="s">
        <v>215</v>
      </c>
      <c r="C368" s="101"/>
      <c r="D368" s="101"/>
      <c r="E368" s="102" t="s">
        <v>311</v>
      </c>
      <c r="F368" s="60" t="s">
        <v>16</v>
      </c>
      <c r="G368" s="103">
        <v>61</v>
      </c>
      <c r="H368" s="379">
        <f>L368*$K$6</f>
        <v>0</v>
      </c>
      <c r="I368" s="100">
        <f t="shared" ref="I368" si="35">ROUND($G368*H368,2)</f>
        <v>0</v>
      </c>
    </row>
    <row r="369" spans="2:9" ht="13.2">
      <c r="B369" s="17"/>
      <c r="C369" s="60"/>
      <c r="D369" s="114"/>
      <c r="E369" s="50" t="s">
        <v>37</v>
      </c>
      <c r="F369" s="60" t="s">
        <v>128</v>
      </c>
      <c r="G369" s="20"/>
      <c r="H369" s="379" t="s">
        <v>12</v>
      </c>
      <c r="I369" s="378" t="s">
        <v>12</v>
      </c>
    </row>
    <row r="370" spans="2:9" ht="13.2">
      <c r="B370" s="16" t="s">
        <v>216</v>
      </c>
      <c r="C370" s="79" t="s">
        <v>146</v>
      </c>
      <c r="D370" s="92"/>
      <c r="E370" s="104" t="s">
        <v>118</v>
      </c>
      <c r="F370" s="60" t="s">
        <v>12</v>
      </c>
      <c r="G370" s="71" t="s">
        <v>12</v>
      </c>
      <c r="H370" s="379" t="s">
        <v>12</v>
      </c>
      <c r="I370" s="380" t="s">
        <v>12</v>
      </c>
    </row>
    <row r="371" spans="2:9" ht="22.8">
      <c r="B371" s="421" t="s">
        <v>217</v>
      </c>
      <c r="C371" s="105"/>
      <c r="D371" s="106"/>
      <c r="E371" s="107" t="s">
        <v>119</v>
      </c>
      <c r="F371" s="60" t="s">
        <v>16</v>
      </c>
      <c r="G371" s="103">
        <v>11</v>
      </c>
      <c r="H371" s="379">
        <f t="shared" ref="H371" si="36">L371*$K$6</f>
        <v>0</v>
      </c>
      <c r="I371" s="100">
        <f t="shared" ref="I371" si="37">ROUND($G371*H371,2)</f>
        <v>0</v>
      </c>
    </row>
    <row r="372" spans="2:9" ht="13.2">
      <c r="B372" s="17"/>
      <c r="C372" s="58"/>
      <c r="D372" s="59"/>
      <c r="E372" s="50" t="s">
        <v>41</v>
      </c>
      <c r="F372" s="60" t="s">
        <v>128</v>
      </c>
      <c r="G372" s="77"/>
      <c r="H372" s="51" t="s">
        <v>12</v>
      </c>
      <c r="I372" s="378" t="s">
        <v>12</v>
      </c>
    </row>
    <row r="373" spans="2:9" ht="13.2">
      <c r="B373" s="16" t="s">
        <v>224</v>
      </c>
      <c r="C373" s="116" t="s">
        <v>162</v>
      </c>
      <c r="D373" s="115"/>
      <c r="E373" s="142" t="s">
        <v>42</v>
      </c>
      <c r="F373" s="117"/>
      <c r="G373" s="167"/>
      <c r="H373" s="150"/>
      <c r="I373" s="118"/>
    </row>
    <row r="374" spans="2:9" ht="24">
      <c r="B374" s="16"/>
      <c r="C374" s="41"/>
      <c r="D374" s="42"/>
      <c r="E374" s="43" t="s">
        <v>203</v>
      </c>
      <c r="F374" s="44"/>
      <c r="G374" s="108"/>
      <c r="H374" s="152"/>
      <c r="I374" s="52"/>
    </row>
    <row r="375" spans="2:9" ht="13.2">
      <c r="B375" s="421" t="s">
        <v>312</v>
      </c>
      <c r="C375" s="79" t="s">
        <v>274</v>
      </c>
      <c r="D375" s="79"/>
      <c r="E375" s="82" t="s">
        <v>275</v>
      </c>
      <c r="F375" s="83" t="s">
        <v>12</v>
      </c>
      <c r="G375" s="84" t="s">
        <v>12</v>
      </c>
      <c r="H375" s="51" t="s">
        <v>12</v>
      </c>
      <c r="I375" s="85" t="s">
        <v>12</v>
      </c>
    </row>
    <row r="376" spans="2:9" ht="22.8">
      <c r="B376" s="421" t="s">
        <v>265</v>
      </c>
      <c r="C376" s="112"/>
      <c r="D376" s="112"/>
      <c r="E376" s="80" t="s">
        <v>129</v>
      </c>
      <c r="F376" s="86" t="s">
        <v>14</v>
      </c>
      <c r="G376" s="103">
        <v>740</v>
      </c>
      <c r="H376" s="51">
        <f>L376*$K$6</f>
        <v>0</v>
      </c>
      <c r="I376" s="100">
        <f t="shared" ref="I376" si="38">ROUND($G376*H376,2)</f>
        <v>0</v>
      </c>
    </row>
    <row r="377" spans="2:9" ht="26.4" customHeight="1">
      <c r="B377" s="17"/>
      <c r="C377" s="21"/>
      <c r="D377" s="36"/>
      <c r="E377" s="50" t="s">
        <v>44</v>
      </c>
      <c r="F377" s="22" t="s">
        <v>128</v>
      </c>
      <c r="G377" s="20"/>
      <c r="H377" s="51" t="s">
        <v>12</v>
      </c>
      <c r="I377" s="378" t="s">
        <v>12</v>
      </c>
    </row>
    <row r="378" spans="2:9" ht="13.8" customHeight="1">
      <c r="B378" s="16" t="s">
        <v>227</v>
      </c>
      <c r="C378" s="116" t="s">
        <v>163</v>
      </c>
      <c r="D378" s="115"/>
      <c r="E378" s="164" t="s">
        <v>279</v>
      </c>
      <c r="F378" s="117"/>
      <c r="G378" s="143"/>
      <c r="H378" s="399"/>
      <c r="I378" s="118"/>
    </row>
    <row r="379" spans="2:9" ht="24">
      <c r="B379" s="16"/>
      <c r="C379" s="41"/>
      <c r="D379" s="42"/>
      <c r="E379" s="43" t="s">
        <v>203</v>
      </c>
      <c r="F379" s="44"/>
      <c r="G379" s="78"/>
      <c r="H379" s="376"/>
      <c r="I379" s="52"/>
    </row>
    <row r="380" spans="2:9" ht="13.2">
      <c r="B380" s="16" t="s">
        <v>228</v>
      </c>
      <c r="C380" s="69" t="s">
        <v>147</v>
      </c>
      <c r="D380" s="69"/>
      <c r="E380" s="80" t="s">
        <v>46</v>
      </c>
      <c r="F380" s="60" t="s">
        <v>12</v>
      </c>
      <c r="G380" s="71" t="s">
        <v>12</v>
      </c>
      <c r="H380" s="375" t="s">
        <v>12</v>
      </c>
      <c r="I380" s="380" t="s">
        <v>12</v>
      </c>
    </row>
    <row r="381" spans="2:9" ht="34.200000000000003">
      <c r="B381" s="421" t="s">
        <v>229</v>
      </c>
      <c r="C381" s="66"/>
      <c r="D381" s="66"/>
      <c r="E381" s="111" t="s">
        <v>125</v>
      </c>
      <c r="F381" s="60" t="s">
        <v>14</v>
      </c>
      <c r="G381" s="103">
        <v>75</v>
      </c>
      <c r="H381" s="375">
        <f>L381*$K$6</f>
        <v>0</v>
      </c>
      <c r="I381" s="100">
        <f t="shared" ref="I381" si="39">ROUND($G381*H381,2)</f>
        <v>0</v>
      </c>
    </row>
    <row r="382" spans="2:9" ht="13.2">
      <c r="B382" s="16" t="s">
        <v>231</v>
      </c>
      <c r="C382" s="79" t="s">
        <v>149</v>
      </c>
      <c r="D382" s="79"/>
      <c r="E382" s="80" t="s">
        <v>126</v>
      </c>
      <c r="F382" s="68" t="s">
        <v>12</v>
      </c>
      <c r="G382" s="81" t="s">
        <v>12</v>
      </c>
      <c r="H382" s="375" t="s">
        <v>12</v>
      </c>
      <c r="I382" s="380" t="s">
        <v>12</v>
      </c>
    </row>
    <row r="383" spans="2:9" ht="22.8">
      <c r="B383" s="421" t="s">
        <v>232</v>
      </c>
      <c r="C383" s="110"/>
      <c r="D383" s="110"/>
      <c r="E383" s="80" t="s">
        <v>127</v>
      </c>
      <c r="F383" s="66" t="s">
        <v>14</v>
      </c>
      <c r="G383" s="103">
        <v>125</v>
      </c>
      <c r="H383" s="379">
        <f>L383*$K$6</f>
        <v>0</v>
      </c>
      <c r="I383" s="100">
        <f t="shared" ref="I383" si="40">ROUND($G383*H383,2)</f>
        <v>0</v>
      </c>
    </row>
    <row r="384" spans="2:9" ht="13.2">
      <c r="B384" s="17"/>
      <c r="C384" s="21"/>
      <c r="D384" s="36"/>
      <c r="E384" s="50" t="s">
        <v>55</v>
      </c>
      <c r="F384" s="22" t="s">
        <v>128</v>
      </c>
      <c r="G384" s="20"/>
      <c r="H384" s="51" t="s">
        <v>12</v>
      </c>
      <c r="I384" s="378" t="s">
        <v>12</v>
      </c>
    </row>
    <row r="385" spans="2:9" ht="13.2">
      <c r="B385" s="16" t="s">
        <v>237</v>
      </c>
      <c r="C385" s="116" t="s">
        <v>151</v>
      </c>
      <c r="D385" s="115"/>
      <c r="E385" s="142" t="s">
        <v>56</v>
      </c>
      <c r="F385" s="117"/>
      <c r="G385" s="143"/>
      <c r="H385" s="150"/>
      <c r="I385" s="118"/>
    </row>
    <row r="386" spans="2:9" ht="24">
      <c r="B386" s="16"/>
      <c r="C386" s="41"/>
      <c r="D386" s="42"/>
      <c r="E386" s="43" t="s">
        <v>203</v>
      </c>
      <c r="F386" s="44"/>
      <c r="G386" s="78"/>
      <c r="H386" s="152"/>
      <c r="I386" s="52"/>
    </row>
    <row r="387" spans="2:9" ht="13.2">
      <c r="B387" s="16" t="s">
        <v>238</v>
      </c>
      <c r="C387" s="123" t="s">
        <v>152</v>
      </c>
      <c r="D387" s="124"/>
      <c r="E387" s="125" t="s">
        <v>57</v>
      </c>
      <c r="F387" s="60" t="s">
        <v>12</v>
      </c>
      <c r="G387" s="71" t="s">
        <v>12</v>
      </c>
      <c r="H387" s="381" t="s">
        <v>12</v>
      </c>
      <c r="I387" s="380" t="s">
        <v>12</v>
      </c>
    </row>
    <row r="388" spans="2:9" ht="22.8">
      <c r="B388" s="421" t="s">
        <v>239</v>
      </c>
      <c r="C388" s="129"/>
      <c r="D388" s="130"/>
      <c r="E388" s="128" t="s">
        <v>384</v>
      </c>
      <c r="F388" s="68" t="s">
        <v>3</v>
      </c>
      <c r="G388" s="103">
        <v>30</v>
      </c>
      <c r="H388" s="379">
        <f>L388*$K$6</f>
        <v>0</v>
      </c>
      <c r="I388" s="100">
        <f t="shared" ref="I388" si="41">ROUND($G388*H388,2)</f>
        <v>0</v>
      </c>
    </row>
    <row r="389" spans="2:9" ht="13.2">
      <c r="B389" s="17"/>
      <c r="C389" s="53"/>
      <c r="D389" s="54"/>
      <c r="E389" s="50" t="s">
        <v>58</v>
      </c>
      <c r="F389" s="22" t="s">
        <v>128</v>
      </c>
      <c r="G389" s="75"/>
      <c r="H389" s="51" t="s">
        <v>12</v>
      </c>
      <c r="I389" s="378" t="s">
        <v>12</v>
      </c>
    </row>
    <row r="390" spans="2:9" ht="13.2">
      <c r="B390" s="16" t="s">
        <v>241</v>
      </c>
      <c r="C390" s="116" t="s">
        <v>153</v>
      </c>
      <c r="D390" s="115"/>
      <c r="E390" s="142" t="s">
        <v>59</v>
      </c>
      <c r="F390" s="117"/>
      <c r="G390" s="143"/>
      <c r="H390" s="144"/>
      <c r="I390" s="118"/>
    </row>
    <row r="391" spans="2:9" ht="24">
      <c r="B391" s="16"/>
      <c r="C391" s="41"/>
      <c r="D391" s="42"/>
      <c r="E391" s="43" t="s">
        <v>203</v>
      </c>
      <c r="F391" s="44"/>
      <c r="G391" s="78"/>
      <c r="H391" s="403"/>
      <c r="I391" s="52"/>
    </row>
    <row r="392" spans="2:9" ht="13.2">
      <c r="B392" s="16" t="s">
        <v>242</v>
      </c>
      <c r="C392" s="69" t="s">
        <v>154</v>
      </c>
      <c r="D392" s="69"/>
      <c r="E392" s="80" t="s">
        <v>205</v>
      </c>
      <c r="F392" s="60" t="s">
        <v>12</v>
      </c>
      <c r="G392" s="71" t="s">
        <v>12</v>
      </c>
      <c r="H392" s="381" t="s">
        <v>12</v>
      </c>
      <c r="I392" s="380" t="s">
        <v>12</v>
      </c>
    </row>
    <row r="393" spans="2:9" ht="22.8">
      <c r="B393" s="421" t="s">
        <v>243</v>
      </c>
      <c r="C393" s="101"/>
      <c r="D393" s="101"/>
      <c r="E393" s="132" t="s">
        <v>314</v>
      </c>
      <c r="F393" s="133" t="s">
        <v>22</v>
      </c>
      <c r="G393" s="103">
        <v>3492</v>
      </c>
      <c r="H393" s="379">
        <f>L393*$K$6</f>
        <v>0</v>
      </c>
      <c r="I393" s="100">
        <f t="shared" ref="I393" si="42">ROUND($G393*H393,2)</f>
        <v>0</v>
      </c>
    </row>
    <row r="394" spans="2:9" ht="13.2">
      <c r="B394" s="17"/>
      <c r="C394" s="21"/>
      <c r="D394" s="36"/>
      <c r="E394" s="50" t="s">
        <v>60</v>
      </c>
      <c r="F394" s="22"/>
      <c r="G394" s="55"/>
      <c r="H394" s="405" t="s">
        <v>12</v>
      </c>
      <c r="I394" s="378" t="s">
        <v>12</v>
      </c>
    </row>
    <row r="395" spans="2:9" ht="13.2">
      <c r="B395" s="16" t="s">
        <v>245</v>
      </c>
      <c r="C395" s="116" t="s">
        <v>155</v>
      </c>
      <c r="D395" s="115"/>
      <c r="E395" s="142" t="s">
        <v>61</v>
      </c>
      <c r="F395" s="117"/>
      <c r="G395" s="143"/>
      <c r="H395" s="144"/>
      <c r="I395" s="118"/>
    </row>
    <row r="396" spans="2:9" ht="24">
      <c r="B396" s="16"/>
      <c r="C396" s="41"/>
      <c r="D396" s="42"/>
      <c r="E396" s="43" t="s">
        <v>203</v>
      </c>
      <c r="F396" s="44"/>
      <c r="G396" s="78"/>
      <c r="H396" s="152"/>
      <c r="I396" s="52"/>
    </row>
    <row r="397" spans="2:9" ht="13.2">
      <c r="B397" s="422" t="s">
        <v>532</v>
      </c>
      <c r="C397" s="79" t="s">
        <v>137</v>
      </c>
      <c r="D397" s="92"/>
      <c r="E397" s="125" t="s">
        <v>66</v>
      </c>
      <c r="F397" s="60" t="s">
        <v>12</v>
      </c>
      <c r="G397" s="71" t="s">
        <v>12</v>
      </c>
      <c r="H397" s="381" t="s">
        <v>12</v>
      </c>
      <c r="I397" s="380" t="s">
        <v>12</v>
      </c>
    </row>
    <row r="398" spans="2:9" ht="22.8">
      <c r="B398" s="423" t="s">
        <v>533</v>
      </c>
      <c r="C398" s="110"/>
      <c r="D398" s="382"/>
      <c r="E398" s="97" t="s">
        <v>132</v>
      </c>
      <c r="F398" s="68" t="s">
        <v>15</v>
      </c>
      <c r="G398" s="103">
        <v>4</v>
      </c>
      <c r="H398" s="379">
        <f>L398*$K$6</f>
        <v>0</v>
      </c>
      <c r="I398" s="100">
        <f t="shared" ref="I398" si="43">ROUND($G398*H398,2)</f>
        <v>0</v>
      </c>
    </row>
    <row r="399" spans="2:9" ht="13.2">
      <c r="B399" s="16" t="s">
        <v>248</v>
      </c>
      <c r="C399" s="69" t="s">
        <v>158</v>
      </c>
      <c r="D399" s="69"/>
      <c r="E399" s="80" t="s">
        <v>67</v>
      </c>
      <c r="F399" s="134" t="s">
        <v>12</v>
      </c>
      <c r="G399" s="134" t="s">
        <v>12</v>
      </c>
      <c r="H399" s="379" t="s">
        <v>12</v>
      </c>
      <c r="I399" s="380" t="s">
        <v>12</v>
      </c>
    </row>
    <row r="400" spans="2:9" ht="45.6">
      <c r="B400" s="421" t="s">
        <v>249</v>
      </c>
      <c r="C400" s="66"/>
      <c r="D400" s="66"/>
      <c r="E400" s="102" t="s">
        <v>112</v>
      </c>
      <c r="F400" s="68" t="s">
        <v>15</v>
      </c>
      <c r="G400" s="103">
        <v>310</v>
      </c>
      <c r="H400" s="379">
        <f t="shared" ref="H400:H405" si="44">L400*$K$6</f>
        <v>0</v>
      </c>
      <c r="I400" s="100">
        <f t="shared" ref="I400" si="45">ROUND($G400*H400,2)</f>
        <v>0</v>
      </c>
    </row>
    <row r="401" spans="2:12" ht="22.8">
      <c r="B401" s="16" t="s">
        <v>251</v>
      </c>
      <c r="C401" s="69" t="s">
        <v>159</v>
      </c>
      <c r="D401" s="69"/>
      <c r="E401" s="157" t="s">
        <v>116</v>
      </c>
      <c r="F401" s="158" t="s">
        <v>12</v>
      </c>
      <c r="G401" s="159" t="s">
        <v>12</v>
      </c>
      <c r="H401" s="379" t="s">
        <v>12</v>
      </c>
      <c r="I401" s="380" t="s">
        <v>12</v>
      </c>
    </row>
    <row r="402" spans="2:12" ht="22.8">
      <c r="B402" s="421" t="s">
        <v>252</v>
      </c>
      <c r="C402" s="101"/>
      <c r="D402" s="101"/>
      <c r="E402" s="160" t="s">
        <v>313</v>
      </c>
      <c r="F402" s="68" t="s">
        <v>15</v>
      </c>
      <c r="G402" s="103">
        <v>175</v>
      </c>
      <c r="H402" s="379">
        <f t="shared" si="44"/>
        <v>0</v>
      </c>
      <c r="I402" s="100">
        <f t="shared" ref="I402" si="46">ROUND($G402*H402,2)</f>
        <v>0</v>
      </c>
    </row>
    <row r="403" spans="2:12" ht="13.2">
      <c r="B403" s="16" t="s">
        <v>298</v>
      </c>
      <c r="C403" s="79" t="s">
        <v>160</v>
      </c>
      <c r="D403" s="79"/>
      <c r="E403" s="136" t="s">
        <v>69</v>
      </c>
      <c r="F403" s="68" t="s">
        <v>12</v>
      </c>
      <c r="G403" s="81" t="s">
        <v>12</v>
      </c>
      <c r="H403" s="379" t="s">
        <v>12</v>
      </c>
      <c r="I403" s="380" t="s">
        <v>12</v>
      </c>
    </row>
    <row r="404" spans="2:12" ht="13.2">
      <c r="B404" s="421" t="s">
        <v>299</v>
      </c>
      <c r="C404" s="110"/>
      <c r="D404" s="110"/>
      <c r="E404" s="137" t="s">
        <v>70</v>
      </c>
      <c r="F404" s="138" t="s">
        <v>2</v>
      </c>
      <c r="G404" s="103">
        <v>2</v>
      </c>
      <c r="H404" s="379">
        <f t="shared" si="44"/>
        <v>0</v>
      </c>
      <c r="I404" s="100">
        <f t="shared" ref="I404:I405" si="47">ROUND($G404*H404,2)</f>
        <v>0</v>
      </c>
    </row>
    <row r="405" spans="2:12" ht="22.8">
      <c r="B405" s="421" t="s">
        <v>300</v>
      </c>
      <c r="C405" s="74"/>
      <c r="D405" s="74"/>
      <c r="E405" s="140" t="s">
        <v>114</v>
      </c>
      <c r="F405" s="141" t="s">
        <v>2</v>
      </c>
      <c r="G405" s="103">
        <v>14</v>
      </c>
      <c r="H405" s="379">
        <f t="shared" si="44"/>
        <v>0</v>
      </c>
      <c r="I405" s="100">
        <f t="shared" si="47"/>
        <v>0</v>
      </c>
    </row>
    <row r="406" spans="2:12" ht="13.2">
      <c r="B406" s="17"/>
      <c r="C406" s="21"/>
      <c r="D406" s="36"/>
      <c r="E406" s="23" t="s">
        <v>73</v>
      </c>
      <c r="F406" s="22"/>
      <c r="G406" s="76"/>
      <c r="H406" s="65" t="s">
        <v>12</v>
      </c>
      <c r="I406" s="46" t="s">
        <v>12</v>
      </c>
    </row>
    <row r="407" spans="2:12" ht="13.2" customHeight="1">
      <c r="B407" s="567"/>
      <c r="C407" s="653" t="s">
        <v>381</v>
      </c>
      <c r="D407" s="654"/>
      <c r="E407" s="654"/>
      <c r="F407" s="654"/>
      <c r="G407" s="654"/>
      <c r="H407" s="654"/>
      <c r="I407" s="568">
        <f>SUM(I361:I406)</f>
        <v>0</v>
      </c>
    </row>
    <row r="408" spans="2:12" ht="43.8" customHeight="1">
      <c r="B408" s="33" t="s">
        <v>164</v>
      </c>
      <c r="C408" s="658" t="s">
        <v>389</v>
      </c>
      <c r="D408" s="659"/>
      <c r="E408" s="660"/>
      <c r="F408" s="660"/>
      <c r="G408" s="660"/>
      <c r="H408" s="660"/>
      <c r="I408" s="661"/>
      <c r="J408" s="8" t="s">
        <v>537</v>
      </c>
    </row>
    <row r="409" spans="2:12" ht="34.200000000000003" customHeight="1">
      <c r="B409" s="56" t="s">
        <v>267</v>
      </c>
      <c r="C409" s="662" t="s">
        <v>536</v>
      </c>
      <c r="D409" s="663"/>
      <c r="E409" s="664"/>
      <c r="F409" s="664"/>
      <c r="G409" s="664"/>
      <c r="H409" s="664"/>
      <c r="I409" s="665"/>
    </row>
    <row r="410" spans="2:12" ht="24">
      <c r="B410" s="12" t="s">
        <v>0</v>
      </c>
      <c r="C410" s="19" t="s">
        <v>170</v>
      </c>
      <c r="D410" s="57" t="s">
        <v>266</v>
      </c>
      <c r="E410" s="45" t="s">
        <v>165</v>
      </c>
      <c r="F410" s="47" t="s">
        <v>166</v>
      </c>
      <c r="G410" s="13" t="s">
        <v>1</v>
      </c>
      <c r="H410" s="14" t="s">
        <v>104</v>
      </c>
      <c r="I410" s="15" t="s">
        <v>105</v>
      </c>
    </row>
    <row r="411" spans="2:12" ht="13.2">
      <c r="B411" s="172" t="s">
        <v>208</v>
      </c>
      <c r="C411" s="116" t="s">
        <v>140</v>
      </c>
      <c r="D411" s="115"/>
      <c r="E411" s="142" t="s">
        <v>19</v>
      </c>
      <c r="F411" s="117"/>
      <c r="G411" s="143"/>
      <c r="H411" s="150"/>
      <c r="I411" s="118"/>
    </row>
    <row r="412" spans="2:12" ht="24">
      <c r="B412" s="172"/>
      <c r="C412" s="41"/>
      <c r="D412" s="42"/>
      <c r="E412" s="43" t="s">
        <v>203</v>
      </c>
      <c r="F412" s="44"/>
      <c r="G412" s="78"/>
      <c r="H412" s="152"/>
      <c r="I412" s="52"/>
    </row>
    <row r="413" spans="2:12" ht="13.2">
      <c r="B413" s="172" t="s">
        <v>209</v>
      </c>
      <c r="C413" s="79" t="s">
        <v>141</v>
      </c>
      <c r="D413" s="92"/>
      <c r="E413" s="93" t="s">
        <v>108</v>
      </c>
      <c r="F413" s="60" t="s">
        <v>12</v>
      </c>
      <c r="G413" s="70" t="s">
        <v>12</v>
      </c>
      <c r="H413" s="381" t="s">
        <v>12</v>
      </c>
      <c r="I413" s="380" t="s">
        <v>12</v>
      </c>
    </row>
    <row r="414" spans="2:12" ht="13.2">
      <c r="B414" s="174"/>
      <c r="C414" s="94"/>
      <c r="D414" s="95"/>
      <c r="E414" s="96" t="s">
        <v>109</v>
      </c>
      <c r="F414" s="60" t="s">
        <v>12</v>
      </c>
      <c r="G414" s="70" t="s">
        <v>12</v>
      </c>
      <c r="H414" s="381" t="s">
        <v>12</v>
      </c>
      <c r="I414" s="380" t="s">
        <v>12</v>
      </c>
    </row>
    <row r="415" spans="2:12" ht="13.2">
      <c r="B415" s="173" t="s">
        <v>210</v>
      </c>
      <c r="C415" s="66"/>
      <c r="D415" s="67"/>
      <c r="E415" s="97" t="s">
        <v>133</v>
      </c>
      <c r="F415" s="68" t="s">
        <v>22</v>
      </c>
      <c r="G415" s="98">
        <v>4513</v>
      </c>
      <c r="H415" s="379">
        <f>L415*$K$6</f>
        <v>0</v>
      </c>
      <c r="I415" s="100">
        <f t="shared" ref="I415" si="48">ROUND($G415*H415,2)</f>
        <v>0</v>
      </c>
    </row>
    <row r="416" spans="2:12" ht="13.2">
      <c r="B416" s="174"/>
      <c r="C416" s="66"/>
      <c r="D416" s="67"/>
      <c r="E416" s="50" t="s">
        <v>25</v>
      </c>
      <c r="F416" s="68" t="s">
        <v>128</v>
      </c>
      <c r="G416" s="76"/>
      <c r="H416" s="51" t="s">
        <v>12</v>
      </c>
      <c r="I416" s="378" t="s">
        <v>12</v>
      </c>
      <c r="L416" s="8"/>
    </row>
    <row r="417" spans="2:9" ht="13.2">
      <c r="B417" s="172" t="s">
        <v>213</v>
      </c>
      <c r="C417" s="116" t="s">
        <v>142</v>
      </c>
      <c r="D417" s="115"/>
      <c r="E417" s="142" t="s">
        <v>26</v>
      </c>
      <c r="F417" s="117"/>
      <c r="G417" s="143"/>
      <c r="H417" s="150"/>
      <c r="I417" s="118"/>
    </row>
    <row r="418" spans="2:9" ht="24">
      <c r="B418" s="172"/>
      <c r="C418" s="41"/>
      <c r="D418" s="42"/>
      <c r="E418" s="43" t="s">
        <v>203</v>
      </c>
      <c r="F418" s="44"/>
      <c r="G418" s="78"/>
      <c r="H418" s="152"/>
      <c r="I418" s="52"/>
    </row>
    <row r="419" spans="2:9" ht="13.2">
      <c r="B419" s="172" t="s">
        <v>214</v>
      </c>
      <c r="C419" s="101" t="s">
        <v>144</v>
      </c>
      <c r="D419" s="101"/>
      <c r="E419" s="80" t="s">
        <v>30</v>
      </c>
      <c r="F419" s="68" t="s">
        <v>12</v>
      </c>
      <c r="G419" s="81" t="s">
        <v>12</v>
      </c>
      <c r="H419" s="375" t="s">
        <v>12</v>
      </c>
      <c r="I419" s="380" t="s">
        <v>12</v>
      </c>
    </row>
    <row r="420" spans="2:9" ht="30.6" customHeight="1">
      <c r="B420" s="173" t="s">
        <v>215</v>
      </c>
      <c r="C420" s="101"/>
      <c r="D420" s="101"/>
      <c r="E420" s="102" t="s">
        <v>311</v>
      </c>
      <c r="F420" s="60" t="s">
        <v>16</v>
      </c>
      <c r="G420" s="103">
        <v>70</v>
      </c>
      <c r="H420" s="379">
        <f>L420*$K$6</f>
        <v>0</v>
      </c>
      <c r="I420" s="100">
        <f t="shared" ref="I420" si="49">ROUND($G420*H420,2)</f>
        <v>0</v>
      </c>
    </row>
    <row r="421" spans="2:9" ht="13.2">
      <c r="B421" s="174"/>
      <c r="C421" s="60"/>
      <c r="D421" s="114"/>
      <c r="E421" s="50" t="s">
        <v>37</v>
      </c>
      <c r="F421" s="60" t="s">
        <v>128</v>
      </c>
      <c r="G421" s="20"/>
      <c r="H421" s="379" t="s">
        <v>12</v>
      </c>
      <c r="I421" s="378" t="s">
        <v>12</v>
      </c>
    </row>
    <row r="422" spans="2:9" ht="13.2">
      <c r="B422" s="172" t="s">
        <v>216</v>
      </c>
      <c r="C422" s="79" t="s">
        <v>146</v>
      </c>
      <c r="D422" s="92"/>
      <c r="E422" s="104" t="s">
        <v>118</v>
      </c>
      <c r="F422" s="60" t="s">
        <v>12</v>
      </c>
      <c r="G422" s="71" t="s">
        <v>12</v>
      </c>
      <c r="H422" s="379" t="s">
        <v>12</v>
      </c>
      <c r="I422" s="380" t="s">
        <v>12</v>
      </c>
    </row>
    <row r="423" spans="2:9" ht="22.8">
      <c r="B423" s="173" t="s">
        <v>217</v>
      </c>
      <c r="C423" s="58"/>
      <c r="D423" s="59"/>
      <c r="E423" s="107" t="s">
        <v>120</v>
      </c>
      <c r="F423" s="60" t="s">
        <v>16</v>
      </c>
      <c r="G423" s="103">
        <v>32</v>
      </c>
      <c r="H423" s="379">
        <f t="shared" ref="H423" si="50">L423*$K$6</f>
        <v>0</v>
      </c>
      <c r="I423" s="100">
        <f t="shared" ref="I423" si="51">ROUND($G423*H423,2)</f>
        <v>0</v>
      </c>
    </row>
    <row r="424" spans="2:9" ht="13.2">
      <c r="B424" s="174"/>
      <c r="C424" s="58"/>
      <c r="D424" s="59"/>
      <c r="E424" s="50" t="s">
        <v>41</v>
      </c>
      <c r="F424" s="60" t="s">
        <v>128</v>
      </c>
      <c r="G424" s="77"/>
      <c r="H424" s="51" t="s">
        <v>12</v>
      </c>
      <c r="I424" s="378" t="s">
        <v>12</v>
      </c>
    </row>
    <row r="425" spans="2:9" ht="13.2">
      <c r="B425" s="172" t="s">
        <v>224</v>
      </c>
      <c r="C425" s="116" t="s">
        <v>162</v>
      </c>
      <c r="D425" s="115"/>
      <c r="E425" s="142" t="s">
        <v>42</v>
      </c>
      <c r="F425" s="117"/>
      <c r="G425" s="167"/>
      <c r="H425" s="144"/>
      <c r="I425" s="118"/>
    </row>
    <row r="426" spans="2:9" ht="24">
      <c r="B426" s="172"/>
      <c r="C426" s="41"/>
      <c r="D426" s="42"/>
      <c r="E426" s="43" t="s">
        <v>203</v>
      </c>
      <c r="F426" s="44"/>
      <c r="G426" s="108"/>
      <c r="H426"/>
      <c r="I426" s="52"/>
    </row>
    <row r="427" spans="2:9" ht="13.2">
      <c r="B427" s="173" t="s">
        <v>312</v>
      </c>
      <c r="C427" s="79" t="s">
        <v>274</v>
      </c>
      <c r="D427" s="79"/>
      <c r="E427" s="82" t="s">
        <v>275</v>
      </c>
      <c r="F427" s="83" t="s">
        <v>12</v>
      </c>
      <c r="G427" s="84" t="s">
        <v>12</v>
      </c>
      <c r="H427" s="375" t="s">
        <v>12</v>
      </c>
      <c r="I427" s="85" t="s">
        <v>12</v>
      </c>
    </row>
    <row r="428" spans="2:9" ht="22.8">
      <c r="B428" s="173" t="s">
        <v>265</v>
      </c>
      <c r="C428" s="112"/>
      <c r="D428" s="112"/>
      <c r="E428" s="80" t="s">
        <v>129</v>
      </c>
      <c r="F428" s="86" t="s">
        <v>14</v>
      </c>
      <c r="G428" s="103">
        <v>428</v>
      </c>
      <c r="H428" s="379">
        <f>L428*$K$6</f>
        <v>0</v>
      </c>
      <c r="I428" s="100">
        <f t="shared" ref="I428" si="52">ROUND($G428*H428,2)</f>
        <v>0</v>
      </c>
    </row>
    <row r="429" spans="2:9" ht="13.2">
      <c r="B429" s="174"/>
      <c r="C429" s="21"/>
      <c r="D429" s="36"/>
      <c r="E429" s="50" t="s">
        <v>44</v>
      </c>
      <c r="F429" s="22" t="s">
        <v>128</v>
      </c>
      <c r="G429" s="20"/>
      <c r="H429" s="51" t="s">
        <v>12</v>
      </c>
      <c r="I429" s="378" t="s">
        <v>12</v>
      </c>
    </row>
    <row r="430" spans="2:9" ht="13.2">
      <c r="B430" s="172" t="s">
        <v>227</v>
      </c>
      <c r="C430" s="116" t="s">
        <v>163</v>
      </c>
      <c r="D430" s="115"/>
      <c r="E430" s="164" t="s">
        <v>279</v>
      </c>
      <c r="F430" s="117"/>
      <c r="G430" s="143"/>
      <c r="H430" s="144"/>
      <c r="I430" s="118"/>
    </row>
    <row r="431" spans="2:9" ht="24">
      <c r="B431" s="172"/>
      <c r="C431" s="41"/>
      <c r="D431" s="42"/>
      <c r="E431" s="43" t="s">
        <v>203</v>
      </c>
      <c r="F431" s="44"/>
      <c r="G431" s="78"/>
      <c r="H431"/>
      <c r="I431" s="52"/>
    </row>
    <row r="432" spans="2:9" ht="13.2">
      <c r="B432" s="172" t="s">
        <v>228</v>
      </c>
      <c r="C432" s="69" t="s">
        <v>147</v>
      </c>
      <c r="D432" s="69"/>
      <c r="E432" s="80" t="s">
        <v>46</v>
      </c>
      <c r="F432" s="60" t="s">
        <v>12</v>
      </c>
      <c r="G432" s="71" t="s">
        <v>12</v>
      </c>
      <c r="H432" s="381" t="s">
        <v>12</v>
      </c>
      <c r="I432" s="380" t="s">
        <v>12</v>
      </c>
    </row>
    <row r="433" spans="2:9" ht="34.200000000000003">
      <c r="B433" s="173" t="s">
        <v>229</v>
      </c>
      <c r="C433" s="66"/>
      <c r="D433" s="66"/>
      <c r="E433" s="111" t="s">
        <v>125</v>
      </c>
      <c r="F433" s="60" t="s">
        <v>14</v>
      </c>
      <c r="G433" s="103">
        <v>93</v>
      </c>
      <c r="H433" s="379">
        <f>L433*$K$6</f>
        <v>0</v>
      </c>
      <c r="I433" s="100">
        <f t="shared" ref="I433" si="53">ROUND($G433*H433,2)</f>
        <v>0</v>
      </c>
    </row>
    <row r="434" spans="2:9" ht="13.2">
      <c r="B434" s="172" t="s">
        <v>231</v>
      </c>
      <c r="C434" s="79" t="s">
        <v>149</v>
      </c>
      <c r="D434" s="79"/>
      <c r="E434" s="80" t="s">
        <v>126</v>
      </c>
      <c r="F434" s="68" t="s">
        <v>12</v>
      </c>
      <c r="G434" s="81" t="s">
        <v>12</v>
      </c>
      <c r="H434" s="375" t="s">
        <v>12</v>
      </c>
      <c r="I434" s="380" t="s">
        <v>12</v>
      </c>
    </row>
    <row r="435" spans="2:9" ht="22.8">
      <c r="B435" s="173" t="s">
        <v>232</v>
      </c>
      <c r="C435" s="110"/>
      <c r="D435" s="110"/>
      <c r="E435" s="80" t="s">
        <v>127</v>
      </c>
      <c r="F435" s="66" t="s">
        <v>14</v>
      </c>
      <c r="G435" s="103">
        <v>102</v>
      </c>
      <c r="H435" s="379">
        <f>L435*$K$6</f>
        <v>0</v>
      </c>
      <c r="I435" s="100">
        <f t="shared" ref="I435" si="54">ROUND($G435*H435,2)</f>
        <v>0</v>
      </c>
    </row>
    <row r="436" spans="2:9" ht="13.2">
      <c r="B436" s="174"/>
      <c r="C436" s="21"/>
      <c r="D436" s="36"/>
      <c r="E436" s="50" t="s">
        <v>55</v>
      </c>
      <c r="F436" s="22" t="s">
        <v>128</v>
      </c>
      <c r="G436" s="20"/>
      <c r="H436" s="51" t="s">
        <v>12</v>
      </c>
      <c r="I436" s="378" t="s">
        <v>12</v>
      </c>
    </row>
    <row r="437" spans="2:9" ht="13.2">
      <c r="B437" s="172" t="s">
        <v>237</v>
      </c>
      <c r="C437" s="116" t="s">
        <v>151</v>
      </c>
      <c r="D437" s="115"/>
      <c r="E437" s="142" t="s">
        <v>56</v>
      </c>
      <c r="F437" s="117"/>
      <c r="G437" s="143"/>
      <c r="H437" s="144"/>
      <c r="I437" s="118"/>
    </row>
    <row r="438" spans="2:9" ht="24">
      <c r="B438" s="172"/>
      <c r="C438" s="41"/>
      <c r="D438" s="42"/>
      <c r="E438" s="43" t="s">
        <v>203</v>
      </c>
      <c r="F438" s="44"/>
      <c r="G438" s="78"/>
      <c r="H438"/>
      <c r="I438" s="52"/>
    </row>
    <row r="439" spans="2:9" ht="13.2">
      <c r="B439" s="172" t="s">
        <v>238</v>
      </c>
      <c r="C439" s="123" t="s">
        <v>152</v>
      </c>
      <c r="D439" s="124"/>
      <c r="E439" s="125" t="s">
        <v>57</v>
      </c>
      <c r="F439" s="60" t="s">
        <v>12</v>
      </c>
      <c r="G439" s="71" t="s">
        <v>12</v>
      </c>
      <c r="H439" s="381" t="s">
        <v>12</v>
      </c>
      <c r="I439" s="380" t="s">
        <v>12</v>
      </c>
    </row>
    <row r="440" spans="2:9" ht="22.8">
      <c r="B440" s="173" t="s">
        <v>239</v>
      </c>
      <c r="C440" s="129"/>
      <c r="D440" s="130"/>
      <c r="E440" s="128" t="s">
        <v>384</v>
      </c>
      <c r="F440" s="68" t="s">
        <v>3</v>
      </c>
      <c r="G440" s="103">
        <v>33</v>
      </c>
      <c r="H440" s="379">
        <f>L440*$K$6</f>
        <v>0</v>
      </c>
      <c r="I440" s="100">
        <f t="shared" ref="I440" si="55">ROUND($G440*H440,2)</f>
        <v>0</v>
      </c>
    </row>
    <row r="441" spans="2:9" ht="13.2">
      <c r="B441" s="174"/>
      <c r="C441" s="53"/>
      <c r="D441" s="54"/>
      <c r="E441" s="50" t="s">
        <v>58</v>
      </c>
      <c r="F441" s="22" t="s">
        <v>128</v>
      </c>
      <c r="G441" s="75"/>
      <c r="H441" s="51" t="s">
        <v>12</v>
      </c>
      <c r="I441" s="378" t="s">
        <v>12</v>
      </c>
    </row>
    <row r="442" spans="2:9" ht="13.2">
      <c r="B442" s="172" t="s">
        <v>241</v>
      </c>
      <c r="C442" s="116" t="s">
        <v>153</v>
      </c>
      <c r="D442" s="115"/>
      <c r="E442" s="142" t="s">
        <v>59</v>
      </c>
      <c r="F442" s="117"/>
      <c r="G442" s="143"/>
      <c r="H442" s="144"/>
      <c r="I442" s="118"/>
    </row>
    <row r="443" spans="2:9" ht="24">
      <c r="B443" s="172"/>
      <c r="C443" s="41"/>
      <c r="D443" s="42"/>
      <c r="E443" s="43" t="s">
        <v>203</v>
      </c>
      <c r="F443" s="44"/>
      <c r="G443" s="78"/>
      <c r="H443" s="152"/>
      <c r="I443" s="52"/>
    </row>
    <row r="444" spans="2:9" ht="13.2">
      <c r="B444" s="172" t="s">
        <v>242</v>
      </c>
      <c r="C444" s="69" t="s">
        <v>154</v>
      </c>
      <c r="D444" s="69"/>
      <c r="E444" s="80" t="s">
        <v>205</v>
      </c>
      <c r="F444" s="60" t="s">
        <v>12</v>
      </c>
      <c r="G444" s="71" t="s">
        <v>12</v>
      </c>
      <c r="H444" s="381" t="s">
        <v>12</v>
      </c>
      <c r="I444" s="380" t="s">
        <v>12</v>
      </c>
    </row>
    <row r="445" spans="2:9" ht="22.8">
      <c r="B445" s="173" t="s">
        <v>243</v>
      </c>
      <c r="C445" s="101"/>
      <c r="D445" s="101"/>
      <c r="E445" s="132" t="s">
        <v>314</v>
      </c>
      <c r="F445" s="133" t="s">
        <v>22</v>
      </c>
      <c r="G445" s="103">
        <v>3948</v>
      </c>
      <c r="H445" s="379">
        <f>L445*$K$6</f>
        <v>0</v>
      </c>
      <c r="I445" s="100">
        <f t="shared" ref="I445" si="56">ROUND($G445*H445,2)</f>
        <v>0</v>
      </c>
    </row>
    <row r="446" spans="2:9" ht="13.2">
      <c r="B446" s="174"/>
      <c r="C446" s="21"/>
      <c r="D446" s="36"/>
      <c r="E446" s="50" t="s">
        <v>60</v>
      </c>
      <c r="F446" s="22"/>
      <c r="G446" s="55"/>
      <c r="H446" s="51" t="s">
        <v>12</v>
      </c>
      <c r="I446" s="378" t="s">
        <v>12</v>
      </c>
    </row>
    <row r="447" spans="2:9" ht="13.2">
      <c r="B447" s="172" t="s">
        <v>245</v>
      </c>
      <c r="C447" s="116" t="s">
        <v>155</v>
      </c>
      <c r="D447" s="115"/>
      <c r="E447" s="142" t="s">
        <v>61</v>
      </c>
      <c r="F447" s="117"/>
      <c r="G447" s="143"/>
      <c r="H447" s="150"/>
      <c r="I447" s="118"/>
    </row>
    <row r="448" spans="2:9" ht="24">
      <c r="B448" s="172"/>
      <c r="C448" s="41"/>
      <c r="D448" s="42"/>
      <c r="E448" s="43" t="s">
        <v>203</v>
      </c>
      <c r="F448" s="44"/>
      <c r="G448" s="78"/>
      <c r="H448" s="152"/>
      <c r="I448" s="52"/>
    </row>
    <row r="449" spans="2:10" ht="13.2">
      <c r="B449" s="172" t="s">
        <v>246</v>
      </c>
      <c r="C449" s="69" t="s">
        <v>158</v>
      </c>
      <c r="D449" s="69"/>
      <c r="E449" s="80" t="s">
        <v>67</v>
      </c>
      <c r="F449" s="134" t="s">
        <v>12</v>
      </c>
      <c r="G449" s="134" t="s">
        <v>12</v>
      </c>
      <c r="H449" s="384" t="s">
        <v>12</v>
      </c>
      <c r="I449" s="380" t="s">
        <v>12</v>
      </c>
    </row>
    <row r="450" spans="2:10" ht="45.6">
      <c r="B450" s="173" t="s">
        <v>247</v>
      </c>
      <c r="C450" s="66"/>
      <c r="D450" s="66"/>
      <c r="E450" s="102" t="s">
        <v>112</v>
      </c>
      <c r="F450" s="68" t="s">
        <v>15</v>
      </c>
      <c r="G450" s="103">
        <v>327</v>
      </c>
      <c r="H450" s="379">
        <f>L450*$K$6</f>
        <v>0</v>
      </c>
      <c r="I450" s="100">
        <f t="shared" ref="I450" si="57">ROUND($G450*H450,2)</f>
        <v>0</v>
      </c>
    </row>
    <row r="451" spans="2:10" ht="22.8">
      <c r="B451" s="172" t="s">
        <v>248</v>
      </c>
      <c r="C451" s="69" t="s">
        <v>159</v>
      </c>
      <c r="D451" s="69"/>
      <c r="E451" s="157" t="s">
        <v>116</v>
      </c>
      <c r="F451" s="158" t="s">
        <v>12</v>
      </c>
      <c r="G451" s="159" t="s">
        <v>12</v>
      </c>
      <c r="H451" s="386" t="s">
        <v>12</v>
      </c>
      <c r="I451" s="380" t="s">
        <v>12</v>
      </c>
    </row>
    <row r="452" spans="2:10" ht="34.200000000000003">
      <c r="B452" s="173" t="s">
        <v>249</v>
      </c>
      <c r="C452" s="101"/>
      <c r="D452" s="101"/>
      <c r="E452" s="160" t="s">
        <v>304</v>
      </c>
      <c r="F452" s="158" t="s">
        <v>3</v>
      </c>
      <c r="G452" s="103">
        <v>205</v>
      </c>
      <c r="H452" s="379">
        <f>L452*$K$6</f>
        <v>0</v>
      </c>
      <c r="I452" s="100">
        <f>ROUND($G452*H452,2)</f>
        <v>0</v>
      </c>
    </row>
    <row r="453" spans="2:10" ht="13.2">
      <c r="B453" s="172" t="s">
        <v>251</v>
      </c>
      <c r="C453" s="79" t="s">
        <v>160</v>
      </c>
      <c r="D453" s="79"/>
      <c r="E453" s="136" t="s">
        <v>69</v>
      </c>
      <c r="F453" s="68" t="s">
        <v>12</v>
      </c>
      <c r="G453" s="81" t="s">
        <v>12</v>
      </c>
      <c r="H453" s="379" t="s">
        <v>12</v>
      </c>
      <c r="I453" s="380" t="s">
        <v>12</v>
      </c>
    </row>
    <row r="454" spans="2:10" ht="13.2">
      <c r="B454" s="173" t="s">
        <v>252</v>
      </c>
      <c r="C454" s="110"/>
      <c r="D454" s="110"/>
      <c r="E454" s="137" t="s">
        <v>70</v>
      </c>
      <c r="F454" s="138" t="s">
        <v>2</v>
      </c>
      <c r="G454" s="103">
        <v>2</v>
      </c>
      <c r="H454" s="379">
        <f t="shared" ref="H454:H457" si="58">L454*$K$6</f>
        <v>0</v>
      </c>
      <c r="I454" s="100">
        <f>ROUND($G454*H454,2)</f>
        <v>0</v>
      </c>
    </row>
    <row r="455" spans="2:10" ht="22.8">
      <c r="B455" s="173" t="s">
        <v>253</v>
      </c>
      <c r="C455" s="74"/>
      <c r="D455" s="74"/>
      <c r="E455" s="140" t="s">
        <v>114</v>
      </c>
      <c r="F455" s="141" t="s">
        <v>2</v>
      </c>
      <c r="G455" s="103">
        <v>15</v>
      </c>
      <c r="H455" s="379">
        <f t="shared" si="58"/>
        <v>0</v>
      </c>
      <c r="I455" s="100">
        <f>ROUND($G455*H455,2)</f>
        <v>0</v>
      </c>
    </row>
    <row r="456" spans="2:10" ht="13.2">
      <c r="B456" s="383" t="s">
        <v>298</v>
      </c>
      <c r="C456" s="94" t="s">
        <v>301</v>
      </c>
      <c r="D456" s="389"/>
      <c r="E456" s="390" t="s">
        <v>302</v>
      </c>
      <c r="F456" s="391" t="s">
        <v>12</v>
      </c>
      <c r="G456" s="392" t="s">
        <v>12</v>
      </c>
      <c r="H456" s="379" t="s">
        <v>12</v>
      </c>
      <c r="I456" s="393" t="s">
        <v>12</v>
      </c>
    </row>
    <row r="457" spans="2:10" ht="13.2">
      <c r="B457" s="383" t="s">
        <v>299</v>
      </c>
      <c r="C457" s="394"/>
      <c r="D457" s="395"/>
      <c r="E457" s="396" t="s">
        <v>310</v>
      </c>
      <c r="F457" s="397" t="s">
        <v>3</v>
      </c>
      <c r="G457" s="398">
        <v>16</v>
      </c>
      <c r="H457" s="379">
        <f t="shared" si="58"/>
        <v>0</v>
      </c>
      <c r="I457" s="100">
        <f>ROUND($G457*H457,2)</f>
        <v>0</v>
      </c>
    </row>
    <row r="458" spans="2:10" ht="13.2">
      <c r="B458" s="17"/>
      <c r="C458" s="21"/>
      <c r="D458" s="36"/>
      <c r="E458" s="23" t="s">
        <v>73</v>
      </c>
      <c r="F458" s="22"/>
      <c r="G458" s="76"/>
      <c r="H458" s="65" t="s">
        <v>12</v>
      </c>
      <c r="I458" s="46" t="s">
        <v>12</v>
      </c>
    </row>
    <row r="459" spans="2:10" ht="13.2" customHeight="1">
      <c r="B459" s="567"/>
      <c r="C459" s="653" t="s">
        <v>381</v>
      </c>
      <c r="D459" s="654"/>
      <c r="E459" s="654"/>
      <c r="F459" s="654"/>
      <c r="G459" s="654"/>
      <c r="H459" s="654"/>
      <c r="I459" s="568">
        <f>SUM(I413:I458)</f>
        <v>0</v>
      </c>
    </row>
    <row r="460" spans="2:10" ht="43.8" customHeight="1">
      <c r="B460" s="33" t="s">
        <v>164</v>
      </c>
      <c r="C460" s="658" t="s">
        <v>389</v>
      </c>
      <c r="D460" s="659"/>
      <c r="E460" s="660"/>
      <c r="F460" s="660"/>
      <c r="G460" s="660"/>
      <c r="H460" s="660"/>
      <c r="I460" s="661"/>
      <c r="J460" s="8" t="s">
        <v>539</v>
      </c>
    </row>
    <row r="461" spans="2:10" ht="32.4" customHeight="1">
      <c r="B461" s="56" t="s">
        <v>267</v>
      </c>
      <c r="C461" s="662" t="s">
        <v>538</v>
      </c>
      <c r="D461" s="663"/>
      <c r="E461" s="664"/>
      <c r="F461" s="664"/>
      <c r="G461" s="664"/>
      <c r="H461" s="664"/>
      <c r="I461" s="665"/>
    </row>
    <row r="462" spans="2:10" ht="24">
      <c r="B462" s="12" t="s">
        <v>0</v>
      </c>
      <c r="C462" s="19" t="s">
        <v>170</v>
      </c>
      <c r="D462" s="57" t="s">
        <v>266</v>
      </c>
      <c r="E462" s="45" t="s">
        <v>165</v>
      </c>
      <c r="F462" s="47" t="s">
        <v>166</v>
      </c>
      <c r="G462" s="13" t="s">
        <v>1</v>
      </c>
      <c r="H462" s="14" t="s">
        <v>104</v>
      </c>
      <c r="I462" s="15" t="s">
        <v>105</v>
      </c>
    </row>
    <row r="463" spans="2:10" ht="13.2">
      <c r="B463" s="16" t="s">
        <v>208</v>
      </c>
      <c r="C463" s="7" t="s">
        <v>140</v>
      </c>
      <c r="D463" s="35"/>
      <c r="E463" s="9" t="s">
        <v>19</v>
      </c>
      <c r="F463" s="10"/>
      <c r="G463" s="146"/>
      <c r="H463" s="150"/>
      <c r="I463" s="61"/>
    </row>
    <row r="464" spans="2:10" ht="24">
      <c r="B464" s="16"/>
      <c r="C464" s="41"/>
      <c r="D464" s="42"/>
      <c r="E464" s="43" t="s">
        <v>203</v>
      </c>
      <c r="F464" s="44"/>
      <c r="G464" s="78"/>
      <c r="H464" s="152"/>
      <c r="I464" s="73"/>
    </row>
    <row r="465" spans="2:9" ht="12">
      <c r="B465" s="16" t="s">
        <v>209</v>
      </c>
      <c r="C465" s="79" t="s">
        <v>141</v>
      </c>
      <c r="D465" s="92"/>
      <c r="E465" s="93" t="s">
        <v>108</v>
      </c>
      <c r="F465" s="60" t="s">
        <v>12</v>
      </c>
      <c r="G465" s="70" t="s">
        <v>12</v>
      </c>
      <c r="H465" s="71" t="s">
        <v>12</v>
      </c>
      <c r="I465" s="72" t="s">
        <v>12</v>
      </c>
    </row>
    <row r="466" spans="2:9">
      <c r="B466" s="17"/>
      <c r="C466" s="94"/>
      <c r="D466" s="95"/>
      <c r="E466" s="96" t="s">
        <v>109</v>
      </c>
      <c r="F466" s="60" t="s">
        <v>12</v>
      </c>
      <c r="G466" s="70" t="s">
        <v>12</v>
      </c>
      <c r="H466" s="71" t="s">
        <v>12</v>
      </c>
      <c r="I466" s="72" t="s">
        <v>12</v>
      </c>
    </row>
    <row r="467" spans="2:9" ht="13.2">
      <c r="B467" s="421" t="s">
        <v>210</v>
      </c>
      <c r="C467" s="66"/>
      <c r="D467" s="67"/>
      <c r="E467" s="97" t="s">
        <v>133</v>
      </c>
      <c r="F467" s="68" t="s">
        <v>22</v>
      </c>
      <c r="G467" s="98">
        <v>622</v>
      </c>
      <c r="H467" s="99">
        <f>L467*$K$6</f>
        <v>0</v>
      </c>
      <c r="I467" s="100">
        <f>ROUND($G467*H467,2)</f>
        <v>0</v>
      </c>
    </row>
    <row r="468" spans="2:9" ht="12">
      <c r="B468" s="17"/>
      <c r="C468" s="66"/>
      <c r="D468" s="67"/>
      <c r="E468" s="50" t="s">
        <v>25</v>
      </c>
      <c r="F468" s="68" t="s">
        <v>128</v>
      </c>
      <c r="G468" s="76"/>
      <c r="H468" s="65" t="s">
        <v>12</v>
      </c>
      <c r="I468" s="46" t="s">
        <v>12</v>
      </c>
    </row>
    <row r="469" spans="2:9" ht="13.2">
      <c r="B469" s="16" t="s">
        <v>213</v>
      </c>
      <c r="C469" s="116" t="s">
        <v>142</v>
      </c>
      <c r="D469" s="115"/>
      <c r="E469" s="142" t="s">
        <v>26</v>
      </c>
      <c r="F469" s="117"/>
      <c r="G469" s="143"/>
      <c r="H469" s="150"/>
      <c r="I469" s="118"/>
    </row>
    <row r="470" spans="2:9" ht="24">
      <c r="B470" s="16"/>
      <c r="C470" s="41"/>
      <c r="D470" s="42"/>
      <c r="E470" s="43" t="s">
        <v>203</v>
      </c>
      <c r="F470" s="44"/>
      <c r="G470" s="78"/>
      <c r="H470" s="152"/>
      <c r="I470" s="73"/>
    </row>
    <row r="471" spans="2:9" ht="12">
      <c r="B471" s="16" t="s">
        <v>214</v>
      </c>
      <c r="C471" s="101" t="s">
        <v>144</v>
      </c>
      <c r="D471" s="101"/>
      <c r="E471" s="80" t="s">
        <v>30</v>
      </c>
      <c r="F471" s="68" t="s">
        <v>12</v>
      </c>
      <c r="G471" s="81" t="s">
        <v>12</v>
      </c>
      <c r="H471" s="81" t="s">
        <v>12</v>
      </c>
      <c r="I471" s="72" t="s">
        <v>12</v>
      </c>
    </row>
    <row r="472" spans="2:9" ht="28.8" customHeight="1">
      <c r="B472" s="421" t="s">
        <v>215</v>
      </c>
      <c r="C472" s="101"/>
      <c r="D472" s="101"/>
      <c r="E472" s="102" t="s">
        <v>311</v>
      </c>
      <c r="F472" s="60" t="s">
        <v>16</v>
      </c>
      <c r="G472" s="103">
        <v>8.4</v>
      </c>
      <c r="H472" s="99">
        <f>L472*$K$6</f>
        <v>0</v>
      </c>
      <c r="I472" s="100">
        <f>ROUND($G472*H472,2)</f>
        <v>0</v>
      </c>
    </row>
    <row r="473" spans="2:9" ht="12">
      <c r="B473" s="17"/>
      <c r="C473" s="60"/>
      <c r="D473" s="114"/>
      <c r="E473" s="50" t="s">
        <v>37</v>
      </c>
      <c r="F473" s="60" t="s">
        <v>128</v>
      </c>
      <c r="G473" s="20"/>
      <c r="H473" s="65" t="s">
        <v>12</v>
      </c>
      <c r="I473" s="46" t="s">
        <v>12</v>
      </c>
    </row>
    <row r="474" spans="2:9" ht="12">
      <c r="B474" s="16" t="s">
        <v>216</v>
      </c>
      <c r="C474" s="79" t="s">
        <v>146</v>
      </c>
      <c r="D474" s="92"/>
      <c r="E474" s="104" t="s">
        <v>118</v>
      </c>
      <c r="F474" s="60" t="s">
        <v>12</v>
      </c>
      <c r="G474" s="71" t="s">
        <v>12</v>
      </c>
      <c r="H474" s="71" t="s">
        <v>12</v>
      </c>
      <c r="I474" s="72" t="s">
        <v>12</v>
      </c>
    </row>
    <row r="475" spans="2:9" ht="22.8">
      <c r="B475" s="421" t="s">
        <v>217</v>
      </c>
      <c r="C475" s="110"/>
      <c r="D475" s="382"/>
      <c r="E475" s="107" t="s">
        <v>119</v>
      </c>
      <c r="F475" s="60" t="s">
        <v>16</v>
      </c>
      <c r="G475" s="103">
        <v>1</v>
      </c>
      <c r="H475" s="99">
        <f>L475*$K$6</f>
        <v>0</v>
      </c>
      <c r="I475" s="100">
        <f>ROUND($G475*H475,2)</f>
        <v>0</v>
      </c>
    </row>
    <row r="476" spans="2:9" ht="22.8">
      <c r="B476" s="421" t="s">
        <v>278</v>
      </c>
      <c r="C476" s="74"/>
      <c r="D476" s="400"/>
      <c r="E476" s="107" t="s">
        <v>120</v>
      </c>
      <c r="F476" s="60" t="s">
        <v>16</v>
      </c>
      <c r="G476" s="103">
        <v>3.2</v>
      </c>
      <c r="H476" s="99">
        <f>L476*$K$6</f>
        <v>0</v>
      </c>
      <c r="I476" s="100">
        <f>ROUND($G476*H476,2)</f>
        <v>0</v>
      </c>
    </row>
    <row r="477" spans="2:9" ht="12">
      <c r="B477" s="17"/>
      <c r="C477" s="58"/>
      <c r="D477" s="59"/>
      <c r="E477" s="50" t="s">
        <v>41</v>
      </c>
      <c r="F477" s="60" t="s">
        <v>128</v>
      </c>
      <c r="G477" s="77"/>
      <c r="H477" s="65" t="s">
        <v>12</v>
      </c>
      <c r="I477" s="46" t="s">
        <v>12</v>
      </c>
    </row>
    <row r="478" spans="2:9" ht="13.2">
      <c r="B478" s="16" t="s">
        <v>224</v>
      </c>
      <c r="C478" s="116" t="s">
        <v>162</v>
      </c>
      <c r="D478" s="115"/>
      <c r="E478" s="142" t="s">
        <v>42</v>
      </c>
      <c r="F478" s="117"/>
      <c r="G478" s="167"/>
      <c r="H478" s="150"/>
      <c r="I478" s="118"/>
    </row>
    <row r="479" spans="2:9" ht="24">
      <c r="B479" s="16"/>
      <c r="C479" s="41"/>
      <c r="D479" s="42"/>
      <c r="E479" s="43" t="s">
        <v>203</v>
      </c>
      <c r="F479" s="44"/>
      <c r="G479" s="108"/>
      <c r="H479" s="152"/>
      <c r="I479" s="73"/>
    </row>
    <row r="480" spans="2:9">
      <c r="B480" s="421" t="s">
        <v>312</v>
      </c>
      <c r="C480" s="79" t="s">
        <v>274</v>
      </c>
      <c r="D480" s="79"/>
      <c r="E480" s="82" t="s">
        <v>275</v>
      </c>
      <c r="F480" s="83" t="s">
        <v>12</v>
      </c>
      <c r="G480" s="84" t="s">
        <v>12</v>
      </c>
      <c r="H480" s="81" t="s">
        <v>12</v>
      </c>
      <c r="I480" s="84" t="s">
        <v>12</v>
      </c>
    </row>
    <row r="481" spans="2:9" ht="22.8">
      <c r="B481" s="421" t="s">
        <v>265</v>
      </c>
      <c r="C481" s="112"/>
      <c r="D481" s="112"/>
      <c r="E481" s="80" t="s">
        <v>129</v>
      </c>
      <c r="F481" s="86" t="s">
        <v>14</v>
      </c>
      <c r="G481" s="103">
        <v>84.8</v>
      </c>
      <c r="H481" s="99">
        <f>L481*$K$6</f>
        <v>0</v>
      </c>
      <c r="I481" s="100">
        <f>ROUND($G481*H481,2)</f>
        <v>0</v>
      </c>
    </row>
    <row r="482" spans="2:9" ht="12">
      <c r="B482" s="17"/>
      <c r="C482" s="21"/>
      <c r="D482" s="36"/>
      <c r="E482" s="50" t="s">
        <v>44</v>
      </c>
      <c r="F482" s="22" t="s">
        <v>128</v>
      </c>
      <c r="G482" s="20"/>
      <c r="H482" s="65" t="s">
        <v>12</v>
      </c>
      <c r="I482" s="46" t="s">
        <v>12</v>
      </c>
    </row>
    <row r="483" spans="2:9" ht="13.2">
      <c r="B483" s="16" t="s">
        <v>227</v>
      </c>
      <c r="C483" s="116" t="s">
        <v>163</v>
      </c>
      <c r="D483" s="115"/>
      <c r="E483" s="164" t="s">
        <v>279</v>
      </c>
      <c r="F483" s="117"/>
      <c r="G483" s="143"/>
      <c r="H483" s="144"/>
      <c r="I483" s="118"/>
    </row>
    <row r="484" spans="2:9" ht="24">
      <c r="B484" s="16"/>
      <c r="C484" s="41"/>
      <c r="D484" s="42"/>
      <c r="E484" s="43" t="s">
        <v>203</v>
      </c>
      <c r="F484" s="44"/>
      <c r="G484" s="78"/>
      <c r="H484"/>
      <c r="I484" s="73"/>
    </row>
    <row r="485" spans="2:9" ht="12">
      <c r="B485" s="16" t="s">
        <v>228</v>
      </c>
      <c r="C485" s="69" t="s">
        <v>147</v>
      </c>
      <c r="D485" s="69"/>
      <c r="E485" s="80" t="s">
        <v>46</v>
      </c>
      <c r="F485" s="60" t="s">
        <v>12</v>
      </c>
      <c r="G485" s="71" t="s">
        <v>12</v>
      </c>
      <c r="H485" s="71" t="s">
        <v>12</v>
      </c>
      <c r="I485" s="72" t="s">
        <v>12</v>
      </c>
    </row>
    <row r="486" spans="2:9" ht="34.200000000000003">
      <c r="B486" s="421" t="s">
        <v>229</v>
      </c>
      <c r="C486" s="66"/>
      <c r="D486" s="66"/>
      <c r="E486" s="111" t="s">
        <v>125</v>
      </c>
      <c r="F486" s="60" t="s">
        <v>14</v>
      </c>
      <c r="G486" s="103">
        <v>11.2</v>
      </c>
      <c r="H486" s="99">
        <f>L486*$K$6</f>
        <v>0</v>
      </c>
      <c r="I486" s="100">
        <f>ROUND($G486*H486,2)</f>
        <v>0</v>
      </c>
    </row>
    <row r="487" spans="2:9" ht="13.2">
      <c r="B487" s="16" t="s">
        <v>231</v>
      </c>
      <c r="C487" s="79" t="s">
        <v>149</v>
      </c>
      <c r="D487" s="79"/>
      <c r="E487" s="80" t="s">
        <v>126</v>
      </c>
      <c r="F487" s="68" t="s">
        <v>12</v>
      </c>
      <c r="G487" s="81" t="s">
        <v>12</v>
      </c>
      <c r="H487" s="99" t="s">
        <v>12</v>
      </c>
      <c r="I487" s="72" t="s">
        <v>12</v>
      </c>
    </row>
    <row r="488" spans="2:9" ht="22.8">
      <c r="B488" s="421" t="s">
        <v>232</v>
      </c>
      <c r="C488" s="110"/>
      <c r="D488" s="110"/>
      <c r="E488" s="80" t="s">
        <v>127</v>
      </c>
      <c r="F488" s="66" t="s">
        <v>14</v>
      </c>
      <c r="G488" s="103">
        <v>19.2</v>
      </c>
      <c r="H488" s="99">
        <f t="shared" ref="H488" si="59">L488*$K$6</f>
        <v>0</v>
      </c>
      <c r="I488" s="100">
        <f>ROUND($G488*H488,2)</f>
        <v>0</v>
      </c>
    </row>
    <row r="489" spans="2:9" ht="12">
      <c r="B489" s="17"/>
      <c r="C489" s="21"/>
      <c r="D489" s="36"/>
      <c r="E489" s="50" t="s">
        <v>55</v>
      </c>
      <c r="F489" s="22" t="s">
        <v>128</v>
      </c>
      <c r="G489" s="20"/>
      <c r="H489" s="65"/>
      <c r="I489" s="46" t="s">
        <v>12</v>
      </c>
    </row>
    <row r="490" spans="2:9" ht="26.4" customHeight="1">
      <c r="B490" s="16" t="s">
        <v>237</v>
      </c>
      <c r="C490" s="116" t="s">
        <v>151</v>
      </c>
      <c r="D490" s="115"/>
      <c r="E490" s="142" t="s">
        <v>56</v>
      </c>
      <c r="F490" s="117"/>
      <c r="G490" s="143"/>
      <c r="H490" s="399"/>
      <c r="I490" s="118"/>
    </row>
    <row r="491" spans="2:9" ht="13.8" customHeight="1">
      <c r="B491" s="16"/>
      <c r="C491" s="41"/>
      <c r="D491" s="42"/>
      <c r="E491" s="43" t="s">
        <v>203</v>
      </c>
      <c r="F491" s="44"/>
      <c r="G491" s="78"/>
      <c r="H491" s="424"/>
      <c r="I491" s="73"/>
    </row>
    <row r="492" spans="2:9" ht="13.2">
      <c r="B492" s="16" t="s">
        <v>238</v>
      </c>
      <c r="C492" s="123" t="s">
        <v>152</v>
      </c>
      <c r="D492" s="124"/>
      <c r="E492" s="125" t="s">
        <v>57</v>
      </c>
      <c r="F492" s="60" t="s">
        <v>12</v>
      </c>
      <c r="G492" s="71" t="s">
        <v>12</v>
      </c>
      <c r="H492" s="99" t="s">
        <v>12</v>
      </c>
      <c r="I492" s="72" t="s">
        <v>12</v>
      </c>
    </row>
    <row r="493" spans="2:9" ht="22.8">
      <c r="B493" s="421" t="s">
        <v>239</v>
      </c>
      <c r="C493" s="129"/>
      <c r="D493" s="130"/>
      <c r="E493" s="128" t="s">
        <v>384</v>
      </c>
      <c r="F493" s="68" t="s">
        <v>3</v>
      </c>
      <c r="G493" s="103">
        <v>3.4</v>
      </c>
      <c r="H493" s="99">
        <f>L493*$K$6</f>
        <v>0</v>
      </c>
      <c r="I493" s="100">
        <f>ROUND($G493*H493,2)</f>
        <v>0</v>
      </c>
    </row>
    <row r="494" spans="2:9" ht="12">
      <c r="B494" s="17"/>
      <c r="C494" s="53"/>
      <c r="D494" s="54"/>
      <c r="E494" s="50" t="s">
        <v>58</v>
      </c>
      <c r="F494" s="22" t="s">
        <v>128</v>
      </c>
      <c r="G494" s="75"/>
      <c r="H494" s="65"/>
      <c r="I494" s="46" t="s">
        <v>12</v>
      </c>
    </row>
    <row r="495" spans="2:9" ht="13.2">
      <c r="B495" s="16" t="s">
        <v>241</v>
      </c>
      <c r="C495" s="116" t="s">
        <v>153</v>
      </c>
      <c r="D495" s="115"/>
      <c r="E495" s="142" t="s">
        <v>59</v>
      </c>
      <c r="F495" s="117"/>
      <c r="G495" s="143"/>
      <c r="H495" s="399"/>
      <c r="I495" s="118"/>
    </row>
    <row r="496" spans="2:9" ht="24">
      <c r="B496" s="16"/>
      <c r="C496" s="41"/>
      <c r="D496" s="42"/>
      <c r="E496" s="43" t="s">
        <v>203</v>
      </c>
      <c r="F496" s="44"/>
      <c r="G496" s="78"/>
      <c r="H496" s="424"/>
      <c r="I496" s="73"/>
    </row>
    <row r="497" spans="2:9" ht="13.2">
      <c r="B497" s="16" t="s">
        <v>242</v>
      </c>
      <c r="C497" s="69" t="s">
        <v>154</v>
      </c>
      <c r="D497" s="69"/>
      <c r="E497" s="80" t="s">
        <v>205</v>
      </c>
      <c r="F497" s="60" t="s">
        <v>12</v>
      </c>
      <c r="G497" s="71" t="s">
        <v>12</v>
      </c>
      <c r="H497" s="99" t="s">
        <v>12</v>
      </c>
      <c r="I497" s="72" t="s">
        <v>12</v>
      </c>
    </row>
    <row r="498" spans="2:9" ht="22.8">
      <c r="B498" s="421" t="s">
        <v>243</v>
      </c>
      <c r="C498" s="101"/>
      <c r="D498" s="101"/>
      <c r="E498" s="132" t="s">
        <v>314</v>
      </c>
      <c r="F498" s="133" t="s">
        <v>22</v>
      </c>
      <c r="G498" s="103">
        <v>968</v>
      </c>
      <c r="H498" s="99">
        <f>L498*$K$6</f>
        <v>0</v>
      </c>
      <c r="I498" s="100">
        <f>ROUND($G498*H498,2)</f>
        <v>0</v>
      </c>
    </row>
    <row r="499" spans="2:9" ht="12">
      <c r="B499" s="17"/>
      <c r="C499" s="21"/>
      <c r="D499" s="36"/>
      <c r="E499" s="50" t="s">
        <v>60</v>
      </c>
      <c r="F499" s="22"/>
      <c r="G499" s="55"/>
      <c r="H499" s="65" t="s">
        <v>12</v>
      </c>
      <c r="I499" s="46" t="s">
        <v>12</v>
      </c>
    </row>
    <row r="500" spans="2:9" ht="13.2">
      <c r="B500" s="16" t="s">
        <v>245</v>
      </c>
      <c r="C500" s="116" t="s">
        <v>155</v>
      </c>
      <c r="D500" s="115"/>
      <c r="E500" s="142" t="s">
        <v>61</v>
      </c>
      <c r="F500" s="117"/>
      <c r="G500" s="143"/>
      <c r="H500" s="150"/>
      <c r="I500" s="118"/>
    </row>
    <row r="501" spans="2:9" ht="24">
      <c r="B501" s="16"/>
      <c r="C501" s="41"/>
      <c r="D501" s="42"/>
      <c r="E501" s="43" t="s">
        <v>203</v>
      </c>
      <c r="F501" s="44"/>
      <c r="G501" s="78"/>
      <c r="H501" s="152"/>
      <c r="I501" s="73"/>
    </row>
    <row r="502" spans="2:9" ht="12">
      <c r="B502" s="422" t="s">
        <v>532</v>
      </c>
      <c r="C502" s="79" t="s">
        <v>137</v>
      </c>
      <c r="D502" s="92"/>
      <c r="E502" s="125" t="s">
        <v>66</v>
      </c>
      <c r="F502" s="60" t="s">
        <v>12</v>
      </c>
      <c r="G502" s="71" t="s">
        <v>12</v>
      </c>
      <c r="H502" s="71" t="s">
        <v>12</v>
      </c>
      <c r="I502" s="72" t="s">
        <v>12</v>
      </c>
    </row>
    <row r="503" spans="2:9" ht="22.8">
      <c r="B503" s="423" t="s">
        <v>533</v>
      </c>
      <c r="C503" s="110"/>
      <c r="D503" s="382"/>
      <c r="E503" s="97" t="s">
        <v>132</v>
      </c>
      <c r="F503" s="68" t="s">
        <v>15</v>
      </c>
      <c r="G503" s="103">
        <v>13.2</v>
      </c>
      <c r="H503" s="99">
        <f>L503*$K$6</f>
        <v>0</v>
      </c>
      <c r="I503" s="100">
        <f>ROUND($G503*H503,2)</f>
        <v>0</v>
      </c>
    </row>
    <row r="504" spans="2:9" ht="13.2">
      <c r="B504" s="16" t="s">
        <v>248</v>
      </c>
      <c r="C504" s="69" t="s">
        <v>158</v>
      </c>
      <c r="D504" s="69"/>
      <c r="E504" s="80" t="s">
        <v>67</v>
      </c>
      <c r="F504" s="134" t="s">
        <v>12</v>
      </c>
      <c r="G504" s="134" t="s">
        <v>12</v>
      </c>
      <c r="H504" s="99" t="s">
        <v>12</v>
      </c>
      <c r="I504" s="72" t="s">
        <v>12</v>
      </c>
    </row>
    <row r="505" spans="2:9" ht="45.6">
      <c r="B505" s="421" t="s">
        <v>249</v>
      </c>
      <c r="C505" s="66"/>
      <c r="D505" s="66"/>
      <c r="E505" s="102" t="s">
        <v>112</v>
      </c>
      <c r="F505" s="68" t="s">
        <v>15</v>
      </c>
      <c r="G505" s="103">
        <v>38.4</v>
      </c>
      <c r="H505" s="99">
        <f t="shared" ref="H505:H511" si="60">L505*$K$6</f>
        <v>0</v>
      </c>
      <c r="I505" s="100">
        <f>ROUND($G505*H505,2)</f>
        <v>0</v>
      </c>
    </row>
    <row r="506" spans="2:9" ht="22.8">
      <c r="B506" s="16" t="s">
        <v>251</v>
      </c>
      <c r="C506" s="69" t="s">
        <v>159</v>
      </c>
      <c r="D506" s="69"/>
      <c r="E506" s="157" t="s">
        <v>116</v>
      </c>
      <c r="F506" s="158" t="s">
        <v>12</v>
      </c>
      <c r="G506" s="159" t="s">
        <v>12</v>
      </c>
      <c r="H506" s="99" t="s">
        <v>12</v>
      </c>
      <c r="I506" s="72" t="s">
        <v>12</v>
      </c>
    </row>
    <row r="507" spans="2:9" ht="34.200000000000003">
      <c r="B507" s="421" t="s">
        <v>252</v>
      </c>
      <c r="C507" s="101"/>
      <c r="D507" s="101"/>
      <c r="E507" s="160" t="s">
        <v>304</v>
      </c>
      <c r="F507" s="158" t="s">
        <v>3</v>
      </c>
      <c r="G507" s="103">
        <v>18.399999999999999</v>
      </c>
      <c r="H507" s="99">
        <f t="shared" si="60"/>
        <v>0</v>
      </c>
      <c r="I507" s="100">
        <f>ROUND($G507*H507,2)</f>
        <v>0</v>
      </c>
    </row>
    <row r="508" spans="2:9" ht="22.8">
      <c r="B508" s="421" t="s">
        <v>253</v>
      </c>
      <c r="C508" s="66"/>
      <c r="D508" s="66"/>
      <c r="E508" s="160" t="s">
        <v>540</v>
      </c>
      <c r="F508" s="158" t="s">
        <v>3</v>
      </c>
      <c r="G508" s="113">
        <v>2.8</v>
      </c>
      <c r="H508" s="99">
        <f t="shared" si="60"/>
        <v>0</v>
      </c>
      <c r="I508" s="100">
        <f>ROUND($G508*H508,2)</f>
        <v>0</v>
      </c>
    </row>
    <row r="509" spans="2:9" ht="13.2">
      <c r="B509" s="16" t="s">
        <v>298</v>
      </c>
      <c r="C509" s="79" t="s">
        <v>160</v>
      </c>
      <c r="D509" s="79"/>
      <c r="E509" s="136" t="s">
        <v>69</v>
      </c>
      <c r="F509" s="68" t="s">
        <v>12</v>
      </c>
      <c r="G509" s="81" t="s">
        <v>12</v>
      </c>
      <c r="H509" s="99" t="s">
        <v>12</v>
      </c>
      <c r="I509" s="72" t="s">
        <v>12</v>
      </c>
    </row>
    <row r="510" spans="2:9" ht="13.2">
      <c r="B510" s="421" t="s">
        <v>299</v>
      </c>
      <c r="C510" s="110"/>
      <c r="D510" s="110"/>
      <c r="E510" s="137" t="s">
        <v>70</v>
      </c>
      <c r="F510" s="138" t="s">
        <v>2</v>
      </c>
      <c r="G510" s="103">
        <v>1</v>
      </c>
      <c r="H510" s="99">
        <f t="shared" si="60"/>
        <v>0</v>
      </c>
      <c r="I510" s="100">
        <f>ROUND($G510*H510,2)</f>
        <v>0</v>
      </c>
    </row>
    <row r="511" spans="2:9" ht="22.8">
      <c r="B511" s="421" t="s">
        <v>300</v>
      </c>
      <c r="C511" s="74"/>
      <c r="D511" s="74"/>
      <c r="E511" s="140" t="s">
        <v>114</v>
      </c>
      <c r="F511" s="141" t="s">
        <v>2</v>
      </c>
      <c r="G511" s="103">
        <v>2</v>
      </c>
      <c r="H511" s="99">
        <f t="shared" si="60"/>
        <v>0</v>
      </c>
      <c r="I511" s="100">
        <f>ROUND($G511*H511,2)</f>
        <v>0</v>
      </c>
    </row>
    <row r="512" spans="2:9" ht="13.2">
      <c r="B512" s="17"/>
      <c r="C512" s="21"/>
      <c r="D512" s="36"/>
      <c r="E512" s="23" t="s">
        <v>73</v>
      </c>
      <c r="F512" s="22"/>
      <c r="G512" s="76"/>
      <c r="H512" s="65" t="s">
        <v>12</v>
      </c>
      <c r="I512" s="46" t="s">
        <v>12</v>
      </c>
    </row>
    <row r="513" spans="2:10" ht="13.2" customHeight="1">
      <c r="B513" s="567"/>
      <c r="C513" s="653" t="s">
        <v>381</v>
      </c>
      <c r="D513" s="654"/>
      <c r="E513" s="654"/>
      <c r="F513" s="654"/>
      <c r="G513" s="654"/>
      <c r="H513" s="654"/>
      <c r="I513" s="568">
        <f>SUM(I464:I512)</f>
        <v>0</v>
      </c>
    </row>
    <row r="514" spans="2:10" ht="46.2" customHeight="1">
      <c r="B514" s="33" t="s">
        <v>164</v>
      </c>
      <c r="C514" s="658" t="s">
        <v>389</v>
      </c>
      <c r="D514" s="659"/>
      <c r="E514" s="660"/>
      <c r="F514" s="660"/>
      <c r="G514" s="660"/>
      <c r="H514" s="660"/>
      <c r="I514" s="661"/>
      <c r="J514" s="8" t="s">
        <v>543</v>
      </c>
    </row>
    <row r="515" spans="2:10" ht="26.4">
      <c r="B515" s="56" t="s">
        <v>267</v>
      </c>
      <c r="C515" s="662" t="s">
        <v>541</v>
      </c>
      <c r="D515" s="663"/>
      <c r="E515" s="664"/>
      <c r="F515" s="664"/>
      <c r="G515" s="664"/>
      <c r="H515" s="664"/>
      <c r="I515" s="665"/>
    </row>
    <row r="516" spans="2:10" ht="24">
      <c r="B516" s="12" t="s">
        <v>0</v>
      </c>
      <c r="C516" s="19" t="s">
        <v>170</v>
      </c>
      <c r="D516" s="57" t="s">
        <v>266</v>
      </c>
      <c r="E516" s="45" t="s">
        <v>165</v>
      </c>
      <c r="F516" s="47" t="s">
        <v>166</v>
      </c>
      <c r="G516" s="13" t="s">
        <v>1</v>
      </c>
      <c r="H516" s="14" t="s">
        <v>104</v>
      </c>
      <c r="I516" s="15" t="s">
        <v>105</v>
      </c>
    </row>
    <row r="517" spans="2:10" ht="13.2">
      <c r="B517" s="16" t="s">
        <v>208</v>
      </c>
      <c r="C517" s="116" t="s">
        <v>140</v>
      </c>
      <c r="D517" s="115"/>
      <c r="E517" s="142" t="s">
        <v>19</v>
      </c>
      <c r="F517" s="117"/>
      <c r="G517" s="413"/>
      <c r="H517" s="150"/>
      <c r="I517" s="407"/>
    </row>
    <row r="518" spans="2:10" ht="24">
      <c r="B518" s="172"/>
      <c r="C518" s="41"/>
      <c r="D518" s="42"/>
      <c r="E518" s="43" t="s">
        <v>203</v>
      </c>
      <c r="F518" s="44"/>
      <c r="G518" s="44"/>
      <c r="H518" s="152"/>
      <c r="I518" s="414"/>
    </row>
    <row r="519" spans="2:10" ht="13.2">
      <c r="B519" s="172" t="s">
        <v>209</v>
      </c>
      <c r="C519" s="79" t="s">
        <v>141</v>
      </c>
      <c r="D519" s="92"/>
      <c r="E519" s="93" t="s">
        <v>108</v>
      </c>
      <c r="F519" s="60" t="s">
        <v>12</v>
      </c>
      <c r="G519" s="70" t="s">
        <v>12</v>
      </c>
      <c r="H519" s="381" t="s">
        <v>12</v>
      </c>
      <c r="I519" s="432" t="s">
        <v>12</v>
      </c>
    </row>
    <row r="520" spans="2:10" ht="13.2">
      <c r="B520" s="174"/>
      <c r="C520" s="94"/>
      <c r="D520" s="95"/>
      <c r="E520" s="96" t="s">
        <v>109</v>
      </c>
      <c r="F520" s="60" t="s">
        <v>12</v>
      </c>
      <c r="G520" s="70" t="s">
        <v>12</v>
      </c>
      <c r="H520" s="381" t="s">
        <v>12</v>
      </c>
      <c r="I520" s="432" t="s">
        <v>12</v>
      </c>
    </row>
    <row r="521" spans="2:10" ht="13.2">
      <c r="B521" s="173" t="s">
        <v>210</v>
      </c>
      <c r="C521" s="101"/>
      <c r="D521" s="155"/>
      <c r="E521" s="97" t="s">
        <v>133</v>
      </c>
      <c r="F521" s="68" t="s">
        <v>22</v>
      </c>
      <c r="G521" s="113">
        <v>40731</v>
      </c>
      <c r="H521" s="379">
        <f>L521*$K$6</f>
        <v>0</v>
      </c>
      <c r="I521" s="100">
        <f>ROUND($G521*H521,2)</f>
        <v>0</v>
      </c>
    </row>
    <row r="522" spans="2:10" ht="13.2">
      <c r="B522" s="17"/>
      <c r="C522" s="66"/>
      <c r="D522" s="67"/>
      <c r="E522" s="50" t="s">
        <v>25</v>
      </c>
      <c r="F522" s="68" t="s">
        <v>128</v>
      </c>
      <c r="G522" s="434"/>
      <c r="H522" s="51" t="s">
        <v>12</v>
      </c>
      <c r="I522" s="378" t="s">
        <v>12</v>
      </c>
    </row>
    <row r="523" spans="2:10" ht="13.2">
      <c r="B523" s="16" t="s">
        <v>213</v>
      </c>
      <c r="C523" s="116" t="s">
        <v>142</v>
      </c>
      <c r="D523" s="115"/>
      <c r="E523" s="142" t="s">
        <v>26</v>
      </c>
      <c r="F523" s="117"/>
      <c r="G523" s="413"/>
      <c r="H523" s="150"/>
      <c r="I523" s="118"/>
    </row>
    <row r="524" spans="2:10" ht="24">
      <c r="B524" s="172"/>
      <c r="C524" s="41"/>
      <c r="D524" s="42"/>
      <c r="E524" s="43" t="s">
        <v>203</v>
      </c>
      <c r="F524" s="44"/>
      <c r="G524" s="44"/>
      <c r="H524" s="152"/>
      <c r="I524" s="52"/>
    </row>
    <row r="525" spans="2:10" ht="13.2">
      <c r="B525" s="172" t="s">
        <v>214</v>
      </c>
      <c r="C525" s="101" t="s">
        <v>144</v>
      </c>
      <c r="D525" s="101"/>
      <c r="E525" s="80" t="s">
        <v>30</v>
      </c>
      <c r="F525" s="68" t="s">
        <v>12</v>
      </c>
      <c r="G525" s="68" t="s">
        <v>12</v>
      </c>
      <c r="H525" s="375" t="s">
        <v>12</v>
      </c>
      <c r="I525" s="380" t="s">
        <v>12</v>
      </c>
    </row>
    <row r="526" spans="2:10" ht="13.2">
      <c r="B526" s="173" t="s">
        <v>215</v>
      </c>
      <c r="C526" s="101"/>
      <c r="D526" s="101"/>
      <c r="E526" s="102" t="s">
        <v>311</v>
      </c>
      <c r="F526" s="60" t="s">
        <v>16</v>
      </c>
      <c r="G526" s="113">
        <v>503</v>
      </c>
      <c r="H526" s="379">
        <f>L526*$K$6</f>
        <v>0</v>
      </c>
      <c r="I526" s="100">
        <f>ROUND($G526*H526,2)</f>
        <v>0</v>
      </c>
    </row>
    <row r="527" spans="2:10" ht="13.2">
      <c r="B527" s="174"/>
      <c r="C527" s="60"/>
      <c r="D527" s="114"/>
      <c r="E527" s="50" t="s">
        <v>37</v>
      </c>
      <c r="F527" s="60" t="s">
        <v>128</v>
      </c>
      <c r="G527" s="20"/>
      <c r="H527" s="379" t="s">
        <v>12</v>
      </c>
      <c r="I527" s="378" t="s">
        <v>12</v>
      </c>
    </row>
    <row r="528" spans="2:10" ht="13.2">
      <c r="B528" s="172" t="s">
        <v>218</v>
      </c>
      <c r="C528" s="79" t="s">
        <v>146</v>
      </c>
      <c r="D528" s="92"/>
      <c r="E528" s="104" t="s">
        <v>118</v>
      </c>
      <c r="F528" s="60" t="s">
        <v>12</v>
      </c>
      <c r="G528" s="60" t="s">
        <v>12</v>
      </c>
      <c r="H528" s="379" t="s">
        <v>12</v>
      </c>
      <c r="I528" s="380" t="s">
        <v>12</v>
      </c>
    </row>
    <row r="529" spans="2:9" ht="25.8" customHeight="1">
      <c r="B529" s="173" t="s">
        <v>219</v>
      </c>
      <c r="C529" s="110"/>
      <c r="D529" s="382"/>
      <c r="E529" s="107" t="s">
        <v>542</v>
      </c>
      <c r="F529" s="60" t="s">
        <v>16</v>
      </c>
      <c r="G529" s="113">
        <v>642</v>
      </c>
      <c r="H529" s="379">
        <f t="shared" ref="H529:H530" si="61">L529*$K$6</f>
        <v>0</v>
      </c>
      <c r="I529" s="100">
        <f>ROUND($G529*H529,2)</f>
        <v>0</v>
      </c>
    </row>
    <row r="530" spans="2:9" ht="22.8">
      <c r="B530" s="173" t="s">
        <v>292</v>
      </c>
      <c r="C530" s="58"/>
      <c r="D530" s="59"/>
      <c r="E530" s="107" t="s">
        <v>120</v>
      </c>
      <c r="F530" s="60" t="s">
        <v>16</v>
      </c>
      <c r="G530" s="113">
        <v>125</v>
      </c>
      <c r="H530" s="379">
        <f t="shared" si="61"/>
        <v>0</v>
      </c>
      <c r="I530" s="100">
        <f>ROUND($G530*H530,2)</f>
        <v>0</v>
      </c>
    </row>
    <row r="531" spans="2:9" ht="13.2">
      <c r="B531" s="174"/>
      <c r="C531" s="58"/>
      <c r="D531" s="59"/>
      <c r="E531" s="50" t="s">
        <v>41</v>
      </c>
      <c r="F531" s="60" t="s">
        <v>128</v>
      </c>
      <c r="G531" s="62"/>
      <c r="H531" s="51" t="s">
        <v>12</v>
      </c>
      <c r="I531" s="418" t="s">
        <v>12</v>
      </c>
    </row>
    <row r="532" spans="2:9" ht="24">
      <c r="B532" s="172"/>
      <c r="C532" s="412"/>
      <c r="D532" s="417"/>
      <c r="E532" s="410" t="s">
        <v>203</v>
      </c>
      <c r="F532" s="409"/>
      <c r="G532" s="409"/>
      <c r="H532" s="144"/>
      <c r="I532" s="408"/>
    </row>
    <row r="533" spans="2:9" ht="13.2">
      <c r="B533" s="172" t="s">
        <v>228</v>
      </c>
      <c r="C533" s="69" t="s">
        <v>147</v>
      </c>
      <c r="D533" s="69"/>
      <c r="E533" s="80" t="s">
        <v>46</v>
      </c>
      <c r="F533" s="60" t="s">
        <v>12</v>
      </c>
      <c r="G533" s="60" t="s">
        <v>12</v>
      </c>
      <c r="H533" s="381" t="s">
        <v>12</v>
      </c>
      <c r="I533" s="380" t="s">
        <v>12</v>
      </c>
    </row>
    <row r="534" spans="2:9" ht="34.200000000000003">
      <c r="B534" s="173" t="s">
        <v>229</v>
      </c>
      <c r="C534" s="66"/>
      <c r="D534" s="66"/>
      <c r="E534" s="111" t="s">
        <v>125</v>
      </c>
      <c r="F534" s="60" t="s">
        <v>14</v>
      </c>
      <c r="G534" s="113">
        <v>602</v>
      </c>
      <c r="H534" s="379">
        <f>L534*$K$6</f>
        <v>0</v>
      </c>
      <c r="I534" s="100">
        <f>ROUND($G534*H534,2)</f>
        <v>0</v>
      </c>
    </row>
    <row r="535" spans="2:9" ht="13.2">
      <c r="B535" s="174"/>
      <c r="C535" s="21"/>
      <c r="D535" s="36"/>
      <c r="E535" s="50" t="s">
        <v>55</v>
      </c>
      <c r="F535" s="22" t="s">
        <v>128</v>
      </c>
      <c r="G535" s="20"/>
      <c r="H535" s="51" t="s">
        <v>12</v>
      </c>
      <c r="I535" s="378" t="s">
        <v>12</v>
      </c>
    </row>
    <row r="536" spans="2:9" ht="13.2">
      <c r="B536" s="172" t="s">
        <v>237</v>
      </c>
      <c r="C536" s="116" t="s">
        <v>151</v>
      </c>
      <c r="D536" s="115"/>
      <c r="E536" s="142" t="s">
        <v>56</v>
      </c>
      <c r="F536" s="117"/>
      <c r="G536" s="413"/>
      <c r="H536" s="144"/>
      <c r="I536" s="118"/>
    </row>
    <row r="537" spans="2:9" ht="24">
      <c r="B537" s="172"/>
      <c r="C537" s="41"/>
      <c r="D537" s="42"/>
      <c r="E537" s="43" t="s">
        <v>203</v>
      </c>
      <c r="F537" s="44"/>
      <c r="G537" s="44"/>
      <c r="H537"/>
      <c r="I537" s="52"/>
    </row>
    <row r="538" spans="2:9" ht="13.2">
      <c r="B538" s="172" t="s">
        <v>238</v>
      </c>
      <c r="C538" s="123" t="s">
        <v>152</v>
      </c>
      <c r="D538" s="124"/>
      <c r="E538" s="125" t="s">
        <v>57</v>
      </c>
      <c r="F538" s="60" t="s">
        <v>12</v>
      </c>
      <c r="G538" s="60" t="s">
        <v>12</v>
      </c>
      <c r="H538" s="381" t="s">
        <v>12</v>
      </c>
      <c r="I538" s="380" t="s">
        <v>12</v>
      </c>
    </row>
    <row r="539" spans="2:9" ht="22.8">
      <c r="B539" s="173" t="s">
        <v>239</v>
      </c>
      <c r="C539" s="129"/>
      <c r="D539" s="130"/>
      <c r="E539" s="128" t="s">
        <v>384</v>
      </c>
      <c r="F539" s="68" t="s">
        <v>3</v>
      </c>
      <c r="G539" s="113">
        <v>190</v>
      </c>
      <c r="H539" s="379">
        <f>L539*$K$6</f>
        <v>0</v>
      </c>
      <c r="I539" s="100">
        <f>ROUND($G539*H539,2)</f>
        <v>0</v>
      </c>
    </row>
    <row r="540" spans="2:9" ht="13.2">
      <c r="B540" s="174"/>
      <c r="C540" s="53"/>
      <c r="D540" s="54"/>
      <c r="E540" s="50" t="s">
        <v>58</v>
      </c>
      <c r="F540" s="22" t="s">
        <v>128</v>
      </c>
      <c r="G540" s="75"/>
      <c r="H540" s="51" t="s">
        <v>12</v>
      </c>
      <c r="I540" s="378" t="s">
        <v>12</v>
      </c>
    </row>
    <row r="541" spans="2:9" ht="13.2">
      <c r="B541" s="172" t="s">
        <v>241</v>
      </c>
      <c r="C541" s="116" t="s">
        <v>153</v>
      </c>
      <c r="D541" s="115"/>
      <c r="E541" s="142" t="s">
        <v>59</v>
      </c>
      <c r="F541" s="117"/>
      <c r="G541" s="413"/>
      <c r="H541" s="144"/>
      <c r="I541" s="118"/>
    </row>
    <row r="542" spans="2:9" ht="24">
      <c r="B542" s="172"/>
      <c r="C542" s="41"/>
      <c r="D542" s="42"/>
      <c r="E542" s="43" t="s">
        <v>203</v>
      </c>
      <c r="F542" s="44"/>
      <c r="G542" s="44"/>
      <c r="H542" s="403"/>
      <c r="I542" s="52"/>
    </row>
    <row r="543" spans="2:9" ht="13.2">
      <c r="B543" s="172" t="s">
        <v>242</v>
      </c>
      <c r="C543" s="69" t="s">
        <v>154</v>
      </c>
      <c r="D543" s="69"/>
      <c r="E543" s="80" t="s">
        <v>205</v>
      </c>
      <c r="F543" s="60" t="s">
        <v>12</v>
      </c>
      <c r="G543" s="60" t="s">
        <v>12</v>
      </c>
      <c r="H543" s="381" t="s">
        <v>12</v>
      </c>
      <c r="I543" s="380" t="s">
        <v>12</v>
      </c>
    </row>
    <row r="544" spans="2:9" ht="22.8">
      <c r="B544" s="173" t="s">
        <v>243</v>
      </c>
      <c r="C544" s="101"/>
      <c r="D544" s="101"/>
      <c r="E544" s="132" t="s">
        <v>314</v>
      </c>
      <c r="F544" s="133" t="s">
        <v>22</v>
      </c>
      <c r="G544" s="113">
        <v>39250</v>
      </c>
      <c r="H544" s="379">
        <f>L544*$K$6</f>
        <v>0</v>
      </c>
      <c r="I544" s="100">
        <f>ROUND($G544*H544,2)</f>
        <v>0</v>
      </c>
    </row>
    <row r="545" spans="2:9" ht="13.2">
      <c r="B545" s="174"/>
      <c r="C545" s="21"/>
      <c r="D545" s="36"/>
      <c r="E545" s="50" t="s">
        <v>60</v>
      </c>
      <c r="F545" s="22"/>
      <c r="G545" s="55"/>
      <c r="H545" s="51" t="s">
        <v>12</v>
      </c>
      <c r="I545" s="378" t="s">
        <v>12</v>
      </c>
    </row>
    <row r="546" spans="2:9" ht="13.2">
      <c r="B546" s="172" t="s">
        <v>245</v>
      </c>
      <c r="C546" s="116" t="s">
        <v>155</v>
      </c>
      <c r="D546" s="115"/>
      <c r="E546" s="142" t="s">
        <v>61</v>
      </c>
      <c r="F546" s="117"/>
      <c r="G546" s="143"/>
      <c r="H546" s="150"/>
      <c r="I546" s="118"/>
    </row>
    <row r="547" spans="2:9" ht="24">
      <c r="B547" s="172"/>
      <c r="C547" s="41"/>
      <c r="D547" s="42"/>
      <c r="E547" s="43" t="s">
        <v>203</v>
      </c>
      <c r="F547" s="44"/>
      <c r="G547" s="78"/>
      <c r="H547" s="152"/>
      <c r="I547" s="52"/>
    </row>
    <row r="548" spans="2:9" ht="13.2">
      <c r="B548" s="172" t="s">
        <v>246</v>
      </c>
      <c r="C548" s="69" t="s">
        <v>158</v>
      </c>
      <c r="D548" s="69"/>
      <c r="E548" s="80" t="s">
        <v>67</v>
      </c>
      <c r="F548" s="134" t="s">
        <v>12</v>
      </c>
      <c r="G548" s="134" t="s">
        <v>12</v>
      </c>
      <c r="H548" s="384" t="s">
        <v>12</v>
      </c>
      <c r="I548" s="380" t="s">
        <v>12</v>
      </c>
    </row>
    <row r="549" spans="2:9" ht="45.6">
      <c r="B549" s="173" t="s">
        <v>247</v>
      </c>
      <c r="C549" s="66"/>
      <c r="D549" s="66"/>
      <c r="E549" s="102" t="s">
        <v>112</v>
      </c>
      <c r="F549" s="68" t="s">
        <v>15</v>
      </c>
      <c r="G549" s="103">
        <v>1795</v>
      </c>
      <c r="H549" s="379">
        <f>L549*$K$6</f>
        <v>0</v>
      </c>
      <c r="I549" s="100">
        <f>ROUND($G549*H549,2)</f>
        <v>0</v>
      </c>
    </row>
    <row r="550" spans="2:9" ht="22.8">
      <c r="B550" s="172" t="s">
        <v>248</v>
      </c>
      <c r="C550" s="69" t="s">
        <v>159</v>
      </c>
      <c r="D550" s="69"/>
      <c r="E550" s="157" t="s">
        <v>116</v>
      </c>
      <c r="F550" s="158" t="s">
        <v>12</v>
      </c>
      <c r="G550" s="159" t="s">
        <v>12</v>
      </c>
      <c r="H550" s="379" t="s">
        <v>12</v>
      </c>
      <c r="I550" s="380" t="s">
        <v>12</v>
      </c>
    </row>
    <row r="551" spans="2:9" ht="34.200000000000003">
      <c r="B551" s="173" t="s">
        <v>249</v>
      </c>
      <c r="C551" s="101"/>
      <c r="D551" s="101"/>
      <c r="E551" s="160" t="s">
        <v>304</v>
      </c>
      <c r="F551" s="158" t="s">
        <v>3</v>
      </c>
      <c r="G551" s="103">
        <v>206</v>
      </c>
      <c r="H551" s="379">
        <f t="shared" ref="H551:H561" si="62">L551*$K$6</f>
        <v>0</v>
      </c>
      <c r="I551" s="100">
        <f>ROUND($G551*H551,2)</f>
        <v>0</v>
      </c>
    </row>
    <row r="552" spans="2:9" ht="22.8">
      <c r="B552" s="173" t="s">
        <v>250</v>
      </c>
      <c r="C552" s="101"/>
      <c r="D552" s="101"/>
      <c r="E552" s="160" t="s">
        <v>123</v>
      </c>
      <c r="F552" s="158" t="s">
        <v>3</v>
      </c>
      <c r="G552" s="103">
        <v>643</v>
      </c>
      <c r="H552" s="379">
        <f t="shared" si="62"/>
        <v>0</v>
      </c>
      <c r="I552" s="100">
        <f>ROUND($G552*H552,2)</f>
        <v>0</v>
      </c>
    </row>
    <row r="553" spans="2:9" ht="22.8">
      <c r="B553" s="173" t="s">
        <v>388</v>
      </c>
      <c r="C553" s="101"/>
      <c r="D553" s="101"/>
      <c r="E553" s="160" t="s">
        <v>313</v>
      </c>
      <c r="F553" s="68" t="s">
        <v>15</v>
      </c>
      <c r="G553" s="103">
        <v>1120</v>
      </c>
      <c r="H553" s="379">
        <f t="shared" si="62"/>
        <v>0</v>
      </c>
      <c r="I553" s="100">
        <f>ROUND($G553*H553,2)</f>
        <v>0</v>
      </c>
    </row>
    <row r="554" spans="2:9" ht="13.2">
      <c r="B554" s="172" t="s">
        <v>251</v>
      </c>
      <c r="C554" s="79" t="s">
        <v>160</v>
      </c>
      <c r="D554" s="79"/>
      <c r="E554" s="136" t="s">
        <v>69</v>
      </c>
      <c r="F554" s="68" t="s">
        <v>12</v>
      </c>
      <c r="G554" s="81" t="s">
        <v>12</v>
      </c>
      <c r="H554" s="379" t="s">
        <v>12</v>
      </c>
      <c r="I554" s="380" t="s">
        <v>12</v>
      </c>
    </row>
    <row r="555" spans="2:9" ht="13.2">
      <c r="B555" s="173" t="s">
        <v>252</v>
      </c>
      <c r="C555" s="110"/>
      <c r="D555" s="110"/>
      <c r="E555" s="137" t="s">
        <v>70</v>
      </c>
      <c r="F555" s="138" t="s">
        <v>2</v>
      </c>
      <c r="G555" s="103">
        <v>6</v>
      </c>
      <c r="H555" s="379">
        <f t="shared" si="62"/>
        <v>0</v>
      </c>
      <c r="I555" s="100">
        <f>ROUND($G555*H555,2)</f>
        <v>0</v>
      </c>
    </row>
    <row r="556" spans="2:9" ht="22.8">
      <c r="B556" s="173" t="s">
        <v>253</v>
      </c>
      <c r="C556" s="74"/>
      <c r="D556" s="74"/>
      <c r="E556" s="140" t="s">
        <v>114</v>
      </c>
      <c r="F556" s="141" t="s">
        <v>2</v>
      </c>
      <c r="G556" s="103">
        <v>50</v>
      </c>
      <c r="H556" s="379">
        <f t="shared" si="62"/>
        <v>0</v>
      </c>
      <c r="I556" s="100">
        <f>ROUND($G556*H556,2)</f>
        <v>0</v>
      </c>
    </row>
    <row r="557" spans="2:9" ht="13.2">
      <c r="B557" s="172" t="s">
        <v>298</v>
      </c>
      <c r="C557" s="69" t="s">
        <v>161</v>
      </c>
      <c r="D557" s="69"/>
      <c r="E557" s="161" t="s">
        <v>71</v>
      </c>
      <c r="F557" s="64" t="s">
        <v>12</v>
      </c>
      <c r="G557" s="162" t="s">
        <v>12</v>
      </c>
      <c r="H557" s="379" t="s">
        <v>12</v>
      </c>
      <c r="I557" s="380" t="s">
        <v>12</v>
      </c>
    </row>
    <row r="558" spans="2:9" ht="13.2">
      <c r="B558" s="173" t="s">
        <v>299</v>
      </c>
      <c r="C558" s="66"/>
      <c r="D558" s="101"/>
      <c r="E558" s="163" t="s">
        <v>134</v>
      </c>
      <c r="F558" s="154" t="s">
        <v>15</v>
      </c>
      <c r="G558" s="113">
        <v>1688.75</v>
      </c>
      <c r="H558" s="379">
        <f t="shared" si="62"/>
        <v>0</v>
      </c>
      <c r="I558" s="100">
        <f>ROUND($G558*H558,2)</f>
        <v>0</v>
      </c>
    </row>
    <row r="559" spans="2:9" ht="13.2">
      <c r="B559" s="172" t="s">
        <v>254</v>
      </c>
      <c r="C559" s="416" t="s">
        <v>281</v>
      </c>
      <c r="D559" s="416"/>
      <c r="E559" s="415" t="s">
        <v>282</v>
      </c>
      <c r="F559" s="64" t="s">
        <v>12</v>
      </c>
      <c r="G559" s="162" t="s">
        <v>12</v>
      </c>
      <c r="H559" s="379" t="s">
        <v>12</v>
      </c>
      <c r="I559" s="380" t="s">
        <v>12</v>
      </c>
    </row>
    <row r="560" spans="2:9" ht="13.2">
      <c r="B560" s="173" t="s">
        <v>255</v>
      </c>
      <c r="C560" s="402"/>
      <c r="D560" s="402"/>
      <c r="E560" s="420" t="s">
        <v>283</v>
      </c>
      <c r="F560" s="158" t="s">
        <v>3</v>
      </c>
      <c r="G560" s="103">
        <v>16</v>
      </c>
      <c r="H560" s="379">
        <f t="shared" si="62"/>
        <v>0</v>
      </c>
      <c r="I560" s="100">
        <f>ROUND($G560*H560,2)</f>
        <v>0</v>
      </c>
    </row>
    <row r="561" spans="2:10" ht="13.2">
      <c r="B561" s="173" t="s">
        <v>256</v>
      </c>
      <c r="C561" s="402"/>
      <c r="D561" s="402"/>
      <c r="E561" s="420" t="s">
        <v>294</v>
      </c>
      <c r="F561" s="158" t="s">
        <v>2</v>
      </c>
      <c r="G561" s="103">
        <v>8</v>
      </c>
      <c r="H561" s="379">
        <f t="shared" si="62"/>
        <v>0</v>
      </c>
      <c r="I561" s="100">
        <f>ROUND($G561*H561,2)</f>
        <v>0</v>
      </c>
    </row>
    <row r="562" spans="2:10" ht="13.2">
      <c r="B562" s="17"/>
      <c r="C562" s="21"/>
      <c r="D562" s="36"/>
      <c r="E562" s="23" t="s">
        <v>73</v>
      </c>
      <c r="F562" s="22"/>
      <c r="G562" s="76"/>
      <c r="H562" s="65" t="s">
        <v>12</v>
      </c>
      <c r="I562" s="46" t="s">
        <v>12</v>
      </c>
    </row>
    <row r="563" spans="2:10" ht="13.2" customHeight="1">
      <c r="B563" s="567"/>
      <c r="C563" s="653" t="s">
        <v>381</v>
      </c>
      <c r="D563" s="654"/>
      <c r="E563" s="654"/>
      <c r="F563" s="654"/>
      <c r="G563" s="654"/>
      <c r="H563" s="654"/>
      <c r="I563" s="568">
        <f>SUM(I519:I562)</f>
        <v>0</v>
      </c>
    </row>
    <row r="564" spans="2:10" ht="46.8" customHeight="1">
      <c r="B564" s="33" t="s">
        <v>164</v>
      </c>
      <c r="C564" s="658" t="s">
        <v>389</v>
      </c>
      <c r="D564" s="659"/>
      <c r="E564" s="660"/>
      <c r="F564" s="660"/>
      <c r="G564" s="660"/>
      <c r="H564" s="660"/>
      <c r="I564" s="661"/>
      <c r="J564" s="8" t="s">
        <v>545</v>
      </c>
    </row>
    <row r="565" spans="2:10" ht="26.4">
      <c r="B565" s="56" t="s">
        <v>267</v>
      </c>
      <c r="C565" s="662" t="s">
        <v>544</v>
      </c>
      <c r="D565" s="663"/>
      <c r="E565" s="664"/>
      <c r="F565" s="664"/>
      <c r="G565" s="664"/>
      <c r="H565" s="664"/>
      <c r="I565" s="665"/>
    </row>
    <row r="566" spans="2:10" ht="24">
      <c r="B566" s="12" t="s">
        <v>0</v>
      </c>
      <c r="C566" s="19" t="s">
        <v>170</v>
      </c>
      <c r="D566" s="57" t="s">
        <v>266</v>
      </c>
      <c r="E566" s="45" t="s">
        <v>165</v>
      </c>
      <c r="F566" s="47" t="s">
        <v>166</v>
      </c>
      <c r="G566" s="13" t="s">
        <v>1</v>
      </c>
      <c r="H566" s="14" t="s">
        <v>104</v>
      </c>
      <c r="I566" s="15" t="s">
        <v>105</v>
      </c>
    </row>
    <row r="567" spans="2:10" ht="13.2">
      <c r="B567" s="16" t="s">
        <v>208</v>
      </c>
      <c r="C567" s="7" t="s">
        <v>140</v>
      </c>
      <c r="D567" s="35"/>
      <c r="E567" s="9" t="s">
        <v>19</v>
      </c>
      <c r="F567" s="10"/>
      <c r="G567" s="143"/>
      <c r="H567" s="144"/>
      <c r="I567" s="61"/>
    </row>
    <row r="568" spans="2:10" ht="24">
      <c r="B568" s="172"/>
      <c r="C568" s="41"/>
      <c r="D568" s="42"/>
      <c r="E568" s="43" t="s">
        <v>203</v>
      </c>
      <c r="F568" s="44"/>
      <c r="G568" s="78"/>
      <c r="H568" s="152"/>
      <c r="I568" s="73"/>
    </row>
    <row r="569" spans="2:10" ht="12">
      <c r="B569" s="172" t="s">
        <v>209</v>
      </c>
      <c r="C569" s="79" t="s">
        <v>141</v>
      </c>
      <c r="D569" s="92"/>
      <c r="E569" s="93" t="s">
        <v>108</v>
      </c>
      <c r="F569" s="60" t="s">
        <v>12</v>
      </c>
      <c r="G569" s="70" t="s">
        <v>12</v>
      </c>
      <c r="H569" s="71" t="s">
        <v>12</v>
      </c>
      <c r="I569" s="72" t="s">
        <v>12</v>
      </c>
    </row>
    <row r="570" spans="2:10">
      <c r="B570" s="174"/>
      <c r="C570" s="94"/>
      <c r="D570" s="95"/>
      <c r="E570" s="96" t="s">
        <v>109</v>
      </c>
      <c r="F570" s="60" t="s">
        <v>12</v>
      </c>
      <c r="G570" s="70" t="s">
        <v>12</v>
      </c>
      <c r="H570" s="71" t="s">
        <v>12</v>
      </c>
      <c r="I570" s="72" t="s">
        <v>12</v>
      </c>
    </row>
    <row r="571" spans="2:10" ht="13.2">
      <c r="B571" s="173" t="s">
        <v>210</v>
      </c>
      <c r="C571" s="66"/>
      <c r="D571" s="67"/>
      <c r="E571" s="97" t="s">
        <v>133</v>
      </c>
      <c r="F571" s="68" t="s">
        <v>22</v>
      </c>
      <c r="G571" s="98">
        <v>10466</v>
      </c>
      <c r="H571" s="99">
        <f>L571*$K$6</f>
        <v>0</v>
      </c>
      <c r="I571" s="100">
        <f>ROUND($G571*H571,2)</f>
        <v>0</v>
      </c>
    </row>
    <row r="572" spans="2:10" ht="13.2">
      <c r="B572" s="174"/>
      <c r="C572" s="66"/>
      <c r="D572" s="67"/>
      <c r="E572" s="50" t="s">
        <v>25</v>
      </c>
      <c r="F572" s="68" t="s">
        <v>128</v>
      </c>
      <c r="G572" s="76"/>
      <c r="H572" s="436" t="s">
        <v>12</v>
      </c>
      <c r="I572" s="437" t="s">
        <v>12</v>
      </c>
    </row>
    <row r="573" spans="2:10" ht="13.2">
      <c r="B573" s="172" t="s">
        <v>213</v>
      </c>
      <c r="C573" s="116" t="s">
        <v>142</v>
      </c>
      <c r="D573" s="115"/>
      <c r="E573" s="142" t="s">
        <v>26</v>
      </c>
      <c r="F573" s="117"/>
      <c r="G573" s="143"/>
      <c r="H573" s="148"/>
      <c r="I573" s="118"/>
    </row>
    <row r="574" spans="2:10" ht="24">
      <c r="B574" s="172"/>
      <c r="C574" s="41"/>
      <c r="D574" s="42"/>
      <c r="E574" s="43" t="s">
        <v>203</v>
      </c>
      <c r="F574" s="44"/>
      <c r="G574" s="78"/>
      <c r="H574" s="152"/>
      <c r="I574" s="73"/>
    </row>
    <row r="575" spans="2:10" ht="12">
      <c r="B575" s="172" t="s">
        <v>214</v>
      </c>
      <c r="C575" s="101" t="s">
        <v>144</v>
      </c>
      <c r="D575" s="101"/>
      <c r="E575" s="80" t="s">
        <v>30</v>
      </c>
      <c r="F575" s="68" t="s">
        <v>12</v>
      </c>
      <c r="G575" s="81" t="s">
        <v>12</v>
      </c>
      <c r="H575" s="81" t="s">
        <v>12</v>
      </c>
      <c r="I575" s="72" t="s">
        <v>12</v>
      </c>
    </row>
    <row r="576" spans="2:10" ht="13.2">
      <c r="B576" s="173" t="s">
        <v>215</v>
      </c>
      <c r="C576" s="101"/>
      <c r="D576" s="101"/>
      <c r="E576" s="102" t="s">
        <v>311</v>
      </c>
      <c r="F576" s="60" t="s">
        <v>16</v>
      </c>
      <c r="G576" s="103">
        <v>137</v>
      </c>
      <c r="H576" s="99">
        <f>L576*$K$6</f>
        <v>0</v>
      </c>
      <c r="I576" s="100">
        <f>ROUND($G576*H576,2)</f>
        <v>0</v>
      </c>
    </row>
    <row r="577" spans="2:9" ht="13.2">
      <c r="B577" s="174"/>
      <c r="C577" s="60"/>
      <c r="D577" s="114"/>
      <c r="E577" s="50" t="s">
        <v>37</v>
      </c>
      <c r="F577" s="60" t="s">
        <v>128</v>
      </c>
      <c r="G577" s="20"/>
      <c r="H577" s="436" t="s">
        <v>12</v>
      </c>
      <c r="I577" s="437" t="s">
        <v>12</v>
      </c>
    </row>
    <row r="578" spans="2:9" ht="12">
      <c r="B578" s="172" t="s">
        <v>216</v>
      </c>
      <c r="C578" s="79" t="s">
        <v>146</v>
      </c>
      <c r="D578" s="92"/>
      <c r="E578" s="104" t="s">
        <v>118</v>
      </c>
      <c r="F578" s="60" t="s">
        <v>12</v>
      </c>
      <c r="G578" s="71" t="s">
        <v>12</v>
      </c>
      <c r="H578" s="71" t="s">
        <v>12</v>
      </c>
      <c r="I578" s="72" t="s">
        <v>12</v>
      </c>
    </row>
    <row r="579" spans="2:9" ht="22.8">
      <c r="B579" s="173" t="s">
        <v>217</v>
      </c>
      <c r="C579" s="110"/>
      <c r="D579" s="382"/>
      <c r="E579" s="107" t="s">
        <v>119</v>
      </c>
      <c r="F579" s="60" t="s">
        <v>16</v>
      </c>
      <c r="G579" s="103">
        <v>10.5</v>
      </c>
      <c r="H579" s="99">
        <f>L579*$K$6</f>
        <v>0</v>
      </c>
      <c r="I579" s="100">
        <f>ROUND($G579*H579,2)</f>
        <v>0</v>
      </c>
    </row>
    <row r="580" spans="2:9" ht="22.8">
      <c r="B580" s="173" t="s">
        <v>278</v>
      </c>
      <c r="C580" s="74"/>
      <c r="D580" s="400"/>
      <c r="E580" s="107" t="s">
        <v>120</v>
      </c>
      <c r="F580" s="60" t="s">
        <v>16</v>
      </c>
      <c r="G580" s="103">
        <v>15</v>
      </c>
      <c r="H580" s="99">
        <f t="shared" ref="H580:H583" si="63">L580*$K$6</f>
        <v>0</v>
      </c>
      <c r="I580" s="100">
        <f>ROUND($G580*H580,2)</f>
        <v>0</v>
      </c>
    </row>
    <row r="581" spans="2:9" ht="13.2">
      <c r="B581" s="174"/>
      <c r="C581" s="58"/>
      <c r="D581" s="59"/>
      <c r="E581" s="50" t="s">
        <v>41</v>
      </c>
      <c r="F581" s="60" t="s">
        <v>128</v>
      </c>
      <c r="G581" s="77"/>
      <c r="H581" s="99" t="s">
        <v>12</v>
      </c>
      <c r="I581" s="437" t="s">
        <v>12</v>
      </c>
    </row>
    <row r="582" spans="2:9" ht="13.2">
      <c r="B582" s="172" t="s">
        <v>218</v>
      </c>
      <c r="C582" s="79" t="s">
        <v>305</v>
      </c>
      <c r="D582" s="92"/>
      <c r="E582" s="104" t="s">
        <v>306</v>
      </c>
      <c r="F582" s="60" t="s">
        <v>12</v>
      </c>
      <c r="G582" s="70" t="s">
        <v>12</v>
      </c>
      <c r="H582" s="99" t="s">
        <v>12</v>
      </c>
      <c r="I582" s="84" t="s">
        <v>12</v>
      </c>
    </row>
    <row r="583" spans="2:9" ht="22.8">
      <c r="B583" s="173" t="s">
        <v>219</v>
      </c>
      <c r="C583" s="105"/>
      <c r="D583" s="106"/>
      <c r="E583" s="107" t="s">
        <v>307</v>
      </c>
      <c r="F583" s="60" t="s">
        <v>3</v>
      </c>
      <c r="G583" s="103">
        <v>51</v>
      </c>
      <c r="H583" s="99">
        <f t="shared" si="63"/>
        <v>0</v>
      </c>
      <c r="I583" s="100">
        <f>ROUND($G583*H583,2)</f>
        <v>0</v>
      </c>
    </row>
    <row r="584" spans="2:9" ht="13.2">
      <c r="B584" s="174"/>
      <c r="C584" s="58"/>
      <c r="D584" s="59"/>
      <c r="E584" s="50" t="s">
        <v>308</v>
      </c>
      <c r="F584" s="60" t="s">
        <v>128</v>
      </c>
      <c r="G584" s="62"/>
      <c r="H584" s="436" t="s">
        <v>12</v>
      </c>
      <c r="I584" s="437" t="s">
        <v>12</v>
      </c>
    </row>
    <row r="585" spans="2:9" ht="13.2">
      <c r="B585" s="172" t="s">
        <v>224</v>
      </c>
      <c r="C585" s="116" t="s">
        <v>162</v>
      </c>
      <c r="D585" s="115"/>
      <c r="E585" s="142" t="s">
        <v>42</v>
      </c>
      <c r="F585" s="117"/>
      <c r="G585" s="167"/>
      <c r="H585" s="144"/>
      <c r="I585" s="118"/>
    </row>
    <row r="586" spans="2:9" ht="24">
      <c r="B586" s="172"/>
      <c r="C586" s="41"/>
      <c r="D586" s="42"/>
      <c r="E586" s="43" t="s">
        <v>203</v>
      </c>
      <c r="F586" s="44"/>
      <c r="G586" s="108"/>
      <c r="H586"/>
      <c r="I586" s="73"/>
    </row>
    <row r="587" spans="2:9">
      <c r="B587" s="173" t="s">
        <v>312</v>
      </c>
      <c r="C587" s="79" t="s">
        <v>274</v>
      </c>
      <c r="D587" s="79"/>
      <c r="E587" s="82" t="s">
        <v>275</v>
      </c>
      <c r="F587" s="83" t="s">
        <v>12</v>
      </c>
      <c r="G587" s="84" t="s">
        <v>12</v>
      </c>
      <c r="H587" s="81" t="s">
        <v>12</v>
      </c>
      <c r="I587" s="84" t="s">
        <v>12</v>
      </c>
    </row>
    <row r="588" spans="2:9" ht="22.8">
      <c r="B588" s="173" t="s">
        <v>265</v>
      </c>
      <c r="C588" s="112"/>
      <c r="D588" s="112"/>
      <c r="E588" s="80" t="s">
        <v>129</v>
      </c>
      <c r="F588" s="86" t="s">
        <v>14</v>
      </c>
      <c r="G588" s="103">
        <v>1004</v>
      </c>
      <c r="H588" s="99">
        <f>L588*$K$6</f>
        <v>0</v>
      </c>
      <c r="I588" s="100">
        <f>ROUND($G588*H588,2)</f>
        <v>0</v>
      </c>
    </row>
    <row r="589" spans="2:9" ht="13.2">
      <c r="B589" s="174"/>
      <c r="C589" s="21"/>
      <c r="D589" s="36"/>
      <c r="E589" s="50" t="s">
        <v>44</v>
      </c>
      <c r="F589" s="22" t="s">
        <v>128</v>
      </c>
      <c r="G589" s="20"/>
      <c r="H589" s="436" t="s">
        <v>12</v>
      </c>
      <c r="I589" s="437" t="s">
        <v>12</v>
      </c>
    </row>
    <row r="590" spans="2:9" ht="13.2">
      <c r="B590" s="172" t="s">
        <v>227</v>
      </c>
      <c r="C590" s="116" t="s">
        <v>163</v>
      </c>
      <c r="D590" s="115"/>
      <c r="E590" s="164" t="s">
        <v>279</v>
      </c>
      <c r="F590" s="117"/>
      <c r="G590" s="143"/>
      <c r="H590" s="144"/>
      <c r="I590" s="118"/>
    </row>
    <row r="591" spans="2:9" ht="24">
      <c r="B591" s="172"/>
      <c r="C591" s="41"/>
      <c r="D591" s="42"/>
      <c r="E591" s="43" t="s">
        <v>203</v>
      </c>
      <c r="F591" s="44"/>
      <c r="G591" s="78"/>
      <c r="H591" s="152"/>
      <c r="I591" s="73"/>
    </row>
    <row r="592" spans="2:9" ht="12">
      <c r="B592" s="172" t="s">
        <v>228</v>
      </c>
      <c r="C592" s="69" t="s">
        <v>147</v>
      </c>
      <c r="D592" s="69"/>
      <c r="E592" s="80" t="s">
        <v>46</v>
      </c>
      <c r="F592" s="60" t="s">
        <v>12</v>
      </c>
      <c r="G592" s="71" t="s">
        <v>12</v>
      </c>
      <c r="H592" s="71" t="s">
        <v>12</v>
      </c>
      <c r="I592" s="72" t="s">
        <v>12</v>
      </c>
    </row>
    <row r="593" spans="2:9" ht="34.200000000000003">
      <c r="B593" s="173" t="s">
        <v>229</v>
      </c>
      <c r="C593" s="101"/>
      <c r="D593" s="101"/>
      <c r="E593" s="111" t="s">
        <v>309</v>
      </c>
      <c r="F593" s="60" t="s">
        <v>14</v>
      </c>
      <c r="G593" s="103">
        <v>260</v>
      </c>
      <c r="H593" s="99">
        <f>L593*$K$6</f>
        <v>0</v>
      </c>
      <c r="I593" s="100">
        <f>ROUND($G593*H593,2)</f>
        <v>0</v>
      </c>
    </row>
    <row r="594" spans="2:9" ht="34.200000000000003">
      <c r="B594" s="173" t="s">
        <v>230</v>
      </c>
      <c r="C594" s="66"/>
      <c r="D594" s="66"/>
      <c r="E594" s="111" t="s">
        <v>125</v>
      </c>
      <c r="F594" s="60" t="s">
        <v>14</v>
      </c>
      <c r="G594" s="103">
        <v>225</v>
      </c>
      <c r="H594" s="99">
        <f t="shared" ref="H594:H596" si="64">L594*$K$6</f>
        <v>0</v>
      </c>
      <c r="I594" s="100">
        <f>ROUND($G594*H594,2)</f>
        <v>0</v>
      </c>
    </row>
    <row r="595" spans="2:9" ht="13.2">
      <c r="B595" s="172" t="s">
        <v>231</v>
      </c>
      <c r="C595" s="79" t="s">
        <v>149</v>
      </c>
      <c r="D595" s="79"/>
      <c r="E595" s="80" t="s">
        <v>126</v>
      </c>
      <c r="F595" s="68" t="s">
        <v>12</v>
      </c>
      <c r="G595" s="81" t="s">
        <v>12</v>
      </c>
      <c r="H595" s="99" t="s">
        <v>12</v>
      </c>
      <c r="I595" s="72" t="s">
        <v>12</v>
      </c>
    </row>
    <row r="596" spans="2:9" ht="22.8">
      <c r="B596" s="173" t="s">
        <v>232</v>
      </c>
      <c r="C596" s="110"/>
      <c r="D596" s="110"/>
      <c r="E596" s="80" t="s">
        <v>127</v>
      </c>
      <c r="F596" s="66" t="s">
        <v>14</v>
      </c>
      <c r="G596" s="103">
        <v>615</v>
      </c>
      <c r="H596" s="99">
        <f t="shared" si="64"/>
        <v>0</v>
      </c>
      <c r="I596" s="100">
        <f>ROUND($G596*H596,2)</f>
        <v>0</v>
      </c>
    </row>
    <row r="597" spans="2:9" ht="13.2">
      <c r="B597" s="174"/>
      <c r="C597" s="21"/>
      <c r="D597" s="36"/>
      <c r="E597" s="50" t="s">
        <v>55</v>
      </c>
      <c r="F597" s="22" t="s">
        <v>128</v>
      </c>
      <c r="G597" s="20"/>
      <c r="H597" s="436" t="s">
        <v>12</v>
      </c>
      <c r="I597" s="437" t="s">
        <v>12</v>
      </c>
    </row>
    <row r="598" spans="2:9" ht="13.2">
      <c r="B598" s="172" t="s">
        <v>237</v>
      </c>
      <c r="C598" s="116" t="s">
        <v>151</v>
      </c>
      <c r="D598" s="115"/>
      <c r="E598" s="142" t="s">
        <v>56</v>
      </c>
      <c r="F598" s="117"/>
      <c r="G598" s="143"/>
      <c r="H598" s="144"/>
      <c r="I598" s="118"/>
    </row>
    <row r="599" spans="2:9" ht="24">
      <c r="B599" s="172"/>
      <c r="C599" s="41"/>
      <c r="D599" s="42"/>
      <c r="E599" s="43" t="s">
        <v>203</v>
      </c>
      <c r="F599" s="44"/>
      <c r="G599" s="78"/>
      <c r="H599"/>
      <c r="I599" s="73"/>
    </row>
    <row r="600" spans="2:9" ht="12">
      <c r="B600" s="172" t="s">
        <v>238</v>
      </c>
      <c r="C600" s="123" t="s">
        <v>152</v>
      </c>
      <c r="D600" s="124"/>
      <c r="E600" s="125" t="s">
        <v>57</v>
      </c>
      <c r="F600" s="60" t="s">
        <v>12</v>
      </c>
      <c r="G600" s="71" t="s">
        <v>12</v>
      </c>
      <c r="H600" s="71" t="s">
        <v>12</v>
      </c>
      <c r="I600" s="72" t="s">
        <v>12</v>
      </c>
    </row>
    <row r="601" spans="2:9" ht="22.8">
      <c r="B601" s="173" t="s">
        <v>239</v>
      </c>
      <c r="C601" s="126"/>
      <c r="D601" s="127"/>
      <c r="E601" s="128" t="s">
        <v>384</v>
      </c>
      <c r="F601" s="68" t="s">
        <v>3</v>
      </c>
      <c r="G601" s="103">
        <v>117</v>
      </c>
      <c r="H601" s="99">
        <f>L601*$K$6</f>
        <v>0</v>
      </c>
      <c r="I601" s="100">
        <f>ROUND($G601*H601,2)</f>
        <v>0</v>
      </c>
    </row>
    <row r="602" spans="2:9" ht="34.200000000000003">
      <c r="B602" s="173" t="s">
        <v>240</v>
      </c>
      <c r="C602" s="126"/>
      <c r="D602" s="129"/>
      <c r="E602" s="131" t="s">
        <v>293</v>
      </c>
      <c r="F602" s="68" t="s">
        <v>3</v>
      </c>
      <c r="G602" s="103">
        <v>4.5</v>
      </c>
      <c r="H602" s="99">
        <f>L602*$K$6</f>
        <v>0</v>
      </c>
      <c r="I602" s="100">
        <f>ROUND($G602*H602,2)</f>
        <v>0</v>
      </c>
    </row>
    <row r="603" spans="2:9" ht="13.2">
      <c r="B603" s="174"/>
      <c r="C603" s="21"/>
      <c r="D603" s="54"/>
      <c r="E603" s="50" t="s">
        <v>58</v>
      </c>
      <c r="F603" s="22" t="s">
        <v>128</v>
      </c>
      <c r="G603" s="75"/>
      <c r="H603" s="436" t="s">
        <v>12</v>
      </c>
      <c r="I603" s="437" t="s">
        <v>12</v>
      </c>
    </row>
    <row r="604" spans="2:9" ht="13.2">
      <c r="B604" s="172" t="s">
        <v>241</v>
      </c>
      <c r="C604" s="116" t="s">
        <v>153</v>
      </c>
      <c r="D604" s="115"/>
      <c r="E604" s="142" t="s">
        <v>59</v>
      </c>
      <c r="F604" s="117"/>
      <c r="G604" s="143"/>
      <c r="H604" s="144"/>
      <c r="I604" s="118"/>
    </row>
    <row r="605" spans="2:9" ht="24">
      <c r="B605" s="172"/>
      <c r="C605" s="41"/>
      <c r="D605" s="42"/>
      <c r="E605" s="43" t="s">
        <v>203</v>
      </c>
      <c r="F605" s="44"/>
      <c r="G605" s="78"/>
      <c r="H605" s="152"/>
      <c r="I605" s="73"/>
    </row>
    <row r="606" spans="2:9" ht="12">
      <c r="B606" s="172" t="s">
        <v>242</v>
      </c>
      <c r="C606" s="69" t="s">
        <v>154</v>
      </c>
      <c r="D606" s="69"/>
      <c r="E606" s="80" t="s">
        <v>205</v>
      </c>
      <c r="F606" s="60" t="s">
        <v>12</v>
      </c>
      <c r="G606" s="71" t="s">
        <v>12</v>
      </c>
      <c r="H606" s="71" t="s">
        <v>12</v>
      </c>
      <c r="I606" s="72" t="s">
        <v>12</v>
      </c>
    </row>
    <row r="607" spans="2:9" ht="22.8">
      <c r="B607" s="173" t="s">
        <v>243</v>
      </c>
      <c r="C607" s="101"/>
      <c r="D607" s="101"/>
      <c r="E607" s="168" t="s">
        <v>314</v>
      </c>
      <c r="F607" s="133" t="s">
        <v>22</v>
      </c>
      <c r="G607" s="103">
        <v>16606</v>
      </c>
      <c r="H607" s="99">
        <f>L607*$K$6</f>
        <v>0</v>
      </c>
      <c r="I607" s="100">
        <f>ROUND($G607*H607,2)</f>
        <v>0</v>
      </c>
    </row>
    <row r="608" spans="2:9" ht="13.2">
      <c r="B608" s="174"/>
      <c r="C608" s="21"/>
      <c r="D608" s="36"/>
      <c r="E608" s="50" t="s">
        <v>60</v>
      </c>
      <c r="F608" s="22"/>
      <c r="G608" s="55"/>
      <c r="H608" s="436" t="s">
        <v>12</v>
      </c>
      <c r="I608" s="437" t="s">
        <v>12</v>
      </c>
    </row>
    <row r="609" spans="2:10" ht="13.2">
      <c r="B609" s="172" t="s">
        <v>245</v>
      </c>
      <c r="C609" s="116" t="s">
        <v>155</v>
      </c>
      <c r="D609" s="115"/>
      <c r="E609" s="142" t="s">
        <v>61</v>
      </c>
      <c r="F609" s="117"/>
      <c r="G609" s="143"/>
      <c r="H609" s="144"/>
      <c r="I609" s="118"/>
    </row>
    <row r="610" spans="2:10" ht="24">
      <c r="B610" s="172"/>
      <c r="C610" s="41"/>
      <c r="D610" s="42"/>
      <c r="E610" s="43" t="s">
        <v>203</v>
      </c>
      <c r="F610" s="44"/>
      <c r="G610" s="78"/>
      <c r="H610" s="152"/>
      <c r="I610" s="73"/>
    </row>
    <row r="611" spans="2:10" ht="12">
      <c r="B611" s="172" t="s">
        <v>246</v>
      </c>
      <c r="C611" s="69" t="s">
        <v>158</v>
      </c>
      <c r="D611" s="69"/>
      <c r="E611" s="80" t="s">
        <v>67</v>
      </c>
      <c r="F611" s="134" t="s">
        <v>12</v>
      </c>
      <c r="G611" s="134" t="s">
        <v>12</v>
      </c>
      <c r="H611" s="135" t="s">
        <v>12</v>
      </c>
      <c r="I611" s="72" t="s">
        <v>12</v>
      </c>
    </row>
    <row r="612" spans="2:10" ht="45.6">
      <c r="B612" s="173" t="s">
        <v>247</v>
      </c>
      <c r="C612" s="66"/>
      <c r="D612" s="66"/>
      <c r="E612" s="102" t="s">
        <v>112</v>
      </c>
      <c r="F612" s="68" t="s">
        <v>15</v>
      </c>
      <c r="G612" s="103">
        <v>872</v>
      </c>
      <c r="H612" s="99">
        <f>L612*$K$6</f>
        <v>0</v>
      </c>
      <c r="I612" s="100">
        <f>ROUND($G612*H612,2)</f>
        <v>0</v>
      </c>
    </row>
    <row r="613" spans="2:10" ht="22.8">
      <c r="B613" s="172" t="s">
        <v>248</v>
      </c>
      <c r="C613" s="69" t="s">
        <v>159</v>
      </c>
      <c r="D613" s="69"/>
      <c r="E613" s="157" t="s">
        <v>116</v>
      </c>
      <c r="F613" s="158" t="s">
        <v>12</v>
      </c>
      <c r="G613" s="159" t="s">
        <v>12</v>
      </c>
      <c r="H613" s="99" t="s">
        <v>12</v>
      </c>
      <c r="I613" s="72" t="s">
        <v>12</v>
      </c>
    </row>
    <row r="614" spans="2:10" ht="34.200000000000003">
      <c r="B614" s="173" t="s">
        <v>249</v>
      </c>
      <c r="C614" s="101"/>
      <c r="D614" s="101"/>
      <c r="E614" s="160" t="s">
        <v>304</v>
      </c>
      <c r="F614" s="158" t="s">
        <v>3</v>
      </c>
      <c r="G614" s="103">
        <v>215</v>
      </c>
      <c r="H614" s="99">
        <f t="shared" ref="H614:H619" si="65">L614*$K$6</f>
        <v>0</v>
      </c>
      <c r="I614" s="100">
        <f>ROUND($G614*H614,2)</f>
        <v>0</v>
      </c>
    </row>
    <row r="615" spans="2:10" ht="13.2">
      <c r="B615" s="172" t="s">
        <v>251</v>
      </c>
      <c r="C615" s="79" t="s">
        <v>160</v>
      </c>
      <c r="D615" s="79"/>
      <c r="E615" s="136" t="s">
        <v>69</v>
      </c>
      <c r="F615" s="68" t="s">
        <v>12</v>
      </c>
      <c r="G615" s="81" t="s">
        <v>12</v>
      </c>
      <c r="H615" s="99" t="s">
        <v>12</v>
      </c>
      <c r="I615" s="72" t="s">
        <v>12</v>
      </c>
    </row>
    <row r="616" spans="2:10" ht="13.2">
      <c r="B616" s="173" t="s">
        <v>252</v>
      </c>
      <c r="C616" s="110"/>
      <c r="D616" s="110"/>
      <c r="E616" s="137" t="s">
        <v>70</v>
      </c>
      <c r="F616" s="138" t="s">
        <v>2</v>
      </c>
      <c r="G616" s="103">
        <v>4</v>
      </c>
      <c r="H616" s="99">
        <f t="shared" si="65"/>
        <v>0</v>
      </c>
      <c r="I616" s="100">
        <f>ROUND($G616*H616,2)</f>
        <v>0</v>
      </c>
    </row>
    <row r="617" spans="2:10" ht="22.8">
      <c r="B617" s="173" t="s">
        <v>253</v>
      </c>
      <c r="C617" s="74"/>
      <c r="D617" s="74"/>
      <c r="E617" s="140" t="s">
        <v>114</v>
      </c>
      <c r="F617" s="141" t="s">
        <v>2</v>
      </c>
      <c r="G617" s="103">
        <v>50</v>
      </c>
      <c r="H617" s="99">
        <f t="shared" si="65"/>
        <v>0</v>
      </c>
      <c r="I617" s="100">
        <f>ROUND($G617*H617,2)</f>
        <v>0</v>
      </c>
    </row>
    <row r="618" spans="2:10" ht="13.2">
      <c r="B618" s="383" t="s">
        <v>298</v>
      </c>
      <c r="C618" s="94" t="s">
        <v>301</v>
      </c>
      <c r="D618" s="389"/>
      <c r="E618" s="390" t="s">
        <v>302</v>
      </c>
      <c r="F618" s="391" t="s">
        <v>12</v>
      </c>
      <c r="G618" s="392" t="s">
        <v>12</v>
      </c>
      <c r="H618" s="99" t="s">
        <v>12</v>
      </c>
      <c r="I618" s="430" t="s">
        <v>12</v>
      </c>
    </row>
    <row r="619" spans="2:10" ht="13.2">
      <c r="B619" s="383" t="s">
        <v>299</v>
      </c>
      <c r="C619" s="394"/>
      <c r="D619" s="395"/>
      <c r="E619" s="396" t="s">
        <v>310</v>
      </c>
      <c r="F619" s="397" t="s">
        <v>3</v>
      </c>
      <c r="G619" s="398">
        <v>15</v>
      </c>
      <c r="H619" s="99">
        <f t="shared" si="65"/>
        <v>0</v>
      </c>
      <c r="I619" s="100">
        <f>ROUND($G619*H619,2)</f>
        <v>0</v>
      </c>
    </row>
    <row r="620" spans="2:10" ht="13.2">
      <c r="B620" s="17"/>
      <c r="C620" s="21"/>
      <c r="D620" s="36"/>
      <c r="E620" s="23" t="s">
        <v>73</v>
      </c>
      <c r="F620" s="22"/>
      <c r="G620" s="76"/>
      <c r="H620" s="436" t="s">
        <v>12</v>
      </c>
      <c r="I620" s="437" t="s">
        <v>12</v>
      </c>
    </row>
    <row r="621" spans="2:10" ht="13.2">
      <c r="B621" s="567"/>
      <c r="C621" s="653" t="s">
        <v>381</v>
      </c>
      <c r="D621" s="654"/>
      <c r="E621" s="654"/>
      <c r="F621" s="654"/>
      <c r="G621" s="654"/>
      <c r="H621" s="654"/>
      <c r="I621" s="401">
        <f>SUM(I571:I619)</f>
        <v>0</v>
      </c>
    </row>
    <row r="622" spans="2:10" ht="47.4" customHeight="1">
      <c r="B622" s="33" t="s">
        <v>164</v>
      </c>
      <c r="C622" s="658" t="s">
        <v>389</v>
      </c>
      <c r="D622" s="659"/>
      <c r="E622" s="660"/>
      <c r="F622" s="660"/>
      <c r="G622" s="660"/>
      <c r="H622" s="660"/>
      <c r="I622" s="661"/>
      <c r="J622" s="8" t="s">
        <v>547</v>
      </c>
    </row>
    <row r="623" spans="2:10" ht="26.4">
      <c r="B623" s="56" t="s">
        <v>267</v>
      </c>
      <c r="C623" s="671" t="s">
        <v>546</v>
      </c>
      <c r="D623" s="672"/>
      <c r="E623" s="673"/>
      <c r="F623" s="673"/>
      <c r="G623" s="673"/>
      <c r="H623" s="673"/>
      <c r="I623" s="674"/>
    </row>
    <row r="624" spans="2:10" ht="13.8">
      <c r="B624" s="12" t="s">
        <v>0</v>
      </c>
      <c r="C624" s="662" t="s">
        <v>291</v>
      </c>
      <c r="D624" s="663"/>
      <c r="E624" s="664"/>
      <c r="F624" s="664"/>
      <c r="G624" s="664"/>
      <c r="H624" s="664"/>
      <c r="I624" s="665"/>
    </row>
    <row r="625" spans="2:9" ht="24">
      <c r="B625" s="17"/>
      <c r="C625" s="19" t="s">
        <v>170</v>
      </c>
      <c r="D625" s="57" t="s">
        <v>266</v>
      </c>
      <c r="E625" s="45" t="s">
        <v>165</v>
      </c>
      <c r="F625" s="47" t="s">
        <v>166</v>
      </c>
      <c r="G625" s="13" t="s">
        <v>1</v>
      </c>
      <c r="H625" s="14" t="s">
        <v>104</v>
      </c>
      <c r="I625" s="15" t="s">
        <v>105</v>
      </c>
    </row>
    <row r="626" spans="2:9" ht="13.2">
      <c r="B626" s="16" t="s">
        <v>207</v>
      </c>
      <c r="C626" s="116" t="s">
        <v>140</v>
      </c>
      <c r="D626" s="115"/>
      <c r="E626" s="142" t="s">
        <v>19</v>
      </c>
      <c r="F626" s="117"/>
      <c r="G626" s="143"/>
      <c r="H626" s="166"/>
      <c r="I626" s="118"/>
    </row>
    <row r="627" spans="2:9" ht="24">
      <c r="B627" s="16"/>
      <c r="C627" s="41"/>
      <c r="D627" s="42"/>
      <c r="E627" s="43" t="s">
        <v>203</v>
      </c>
      <c r="F627" s="44"/>
      <c r="G627" s="78"/>
      <c r="H627" s="153"/>
      <c r="I627" s="48"/>
    </row>
    <row r="628" spans="2:9" ht="12">
      <c r="B628" s="16" t="s">
        <v>532</v>
      </c>
      <c r="C628" s="79" t="s">
        <v>141</v>
      </c>
      <c r="D628" s="92"/>
      <c r="E628" s="93" t="s">
        <v>108</v>
      </c>
      <c r="F628" s="60" t="s">
        <v>12</v>
      </c>
      <c r="G628" s="70" t="s">
        <v>12</v>
      </c>
      <c r="H628" s="71" t="s">
        <v>12</v>
      </c>
      <c r="I628" s="72" t="s">
        <v>12</v>
      </c>
    </row>
    <row r="629" spans="2:9">
      <c r="B629" s="17"/>
      <c r="C629" s="94"/>
      <c r="D629" s="95"/>
      <c r="E629" s="96" t="s">
        <v>109</v>
      </c>
      <c r="F629" s="60" t="s">
        <v>12</v>
      </c>
      <c r="G629" s="70" t="s">
        <v>12</v>
      </c>
      <c r="H629" s="71"/>
      <c r="I629" s="72" t="s">
        <v>12</v>
      </c>
    </row>
    <row r="630" spans="2:9" ht="22.8">
      <c r="B630" s="421" t="s">
        <v>533</v>
      </c>
      <c r="C630" s="101"/>
      <c r="D630" s="155"/>
      <c r="E630" s="97" t="s">
        <v>548</v>
      </c>
      <c r="F630" s="68" t="s">
        <v>22</v>
      </c>
      <c r="G630" s="113">
        <v>10012.4</v>
      </c>
      <c r="H630" s="99">
        <f>L630*$K$6</f>
        <v>0</v>
      </c>
      <c r="I630" s="100">
        <f>ROUND($G630*H630,2)</f>
        <v>0</v>
      </c>
    </row>
    <row r="631" spans="2:9" ht="13.2">
      <c r="B631" s="17"/>
      <c r="C631" s="66"/>
      <c r="D631" s="67"/>
      <c r="E631" s="406" t="s">
        <v>25</v>
      </c>
      <c r="F631" s="68" t="s">
        <v>128</v>
      </c>
      <c r="G631" s="434"/>
      <c r="H631" s="436" t="s">
        <v>12</v>
      </c>
      <c r="I631" s="437" t="s">
        <v>12</v>
      </c>
    </row>
    <row r="632" spans="2:9" ht="13.2">
      <c r="B632" s="16" t="s">
        <v>285</v>
      </c>
      <c r="C632" s="116" t="s">
        <v>142</v>
      </c>
      <c r="D632" s="115"/>
      <c r="E632" s="142" t="s">
        <v>26</v>
      </c>
      <c r="F632" s="117"/>
      <c r="G632" s="143"/>
      <c r="H632" s="166"/>
      <c r="I632" s="118"/>
    </row>
    <row r="633" spans="2:9" ht="24">
      <c r="B633" s="16"/>
      <c r="C633" s="41"/>
      <c r="D633" s="42"/>
      <c r="E633" s="43" t="s">
        <v>203</v>
      </c>
      <c r="F633" s="44"/>
      <c r="G633" s="78"/>
      <c r="H633" s="153"/>
      <c r="I633" s="48"/>
    </row>
    <row r="634" spans="2:9" ht="12">
      <c r="B634" s="16" t="s">
        <v>549</v>
      </c>
      <c r="C634" s="101" t="s">
        <v>144</v>
      </c>
      <c r="D634" s="101"/>
      <c r="E634" s="80" t="s">
        <v>30</v>
      </c>
      <c r="F634" s="68" t="s">
        <v>12</v>
      </c>
      <c r="G634" s="81" t="s">
        <v>12</v>
      </c>
      <c r="H634" s="81" t="s">
        <v>12</v>
      </c>
      <c r="I634" s="72" t="s">
        <v>12</v>
      </c>
    </row>
    <row r="635" spans="2:9" ht="22.8">
      <c r="B635" s="421" t="s">
        <v>550</v>
      </c>
      <c r="C635" s="101"/>
      <c r="D635" s="101"/>
      <c r="E635" s="102" t="s">
        <v>551</v>
      </c>
      <c r="F635" s="60" t="s">
        <v>16</v>
      </c>
      <c r="G635" s="113">
        <v>208.73</v>
      </c>
      <c r="H635" s="99">
        <f>L635*$K$6</f>
        <v>0</v>
      </c>
      <c r="I635" s="100">
        <f>ROUND($G635*H635,2)</f>
        <v>0</v>
      </c>
    </row>
    <row r="636" spans="2:9" ht="13.2">
      <c r="B636" s="17"/>
      <c r="C636" s="60"/>
      <c r="D636" s="114"/>
      <c r="E636" s="406" t="s">
        <v>37</v>
      </c>
      <c r="F636" s="60" t="s">
        <v>128</v>
      </c>
      <c r="G636" s="20"/>
      <c r="H636" s="436" t="s">
        <v>12</v>
      </c>
      <c r="I636" s="437" t="s">
        <v>12</v>
      </c>
    </row>
    <row r="637" spans="2:9" ht="13.2">
      <c r="B637" s="16" t="s">
        <v>208</v>
      </c>
      <c r="C637" s="116" t="s">
        <v>163</v>
      </c>
      <c r="D637" s="115"/>
      <c r="E637" s="164" t="s">
        <v>279</v>
      </c>
      <c r="F637" s="117"/>
      <c r="G637" s="143"/>
      <c r="H637" s="150"/>
      <c r="I637" s="118"/>
    </row>
    <row r="638" spans="2:9" ht="24">
      <c r="B638" s="16"/>
      <c r="C638" s="41"/>
      <c r="D638" s="42"/>
      <c r="E638" s="43" t="s">
        <v>203</v>
      </c>
      <c r="F638" s="44"/>
      <c r="G638" s="78"/>
      <c r="H638" s="152"/>
      <c r="I638" s="48"/>
    </row>
    <row r="639" spans="2:9" ht="12">
      <c r="B639" s="16" t="s">
        <v>209</v>
      </c>
      <c r="C639" s="69" t="s">
        <v>147</v>
      </c>
      <c r="D639" s="69"/>
      <c r="E639" s="80" t="s">
        <v>46</v>
      </c>
      <c r="F639" s="60" t="s">
        <v>12</v>
      </c>
      <c r="G639" s="60" t="s">
        <v>12</v>
      </c>
      <c r="H639" s="71" t="s">
        <v>12</v>
      </c>
      <c r="I639" s="72" t="s">
        <v>12</v>
      </c>
    </row>
    <row r="640" spans="2:9" ht="45.6">
      <c r="B640" s="421" t="s">
        <v>210</v>
      </c>
      <c r="C640" s="101"/>
      <c r="D640" s="101"/>
      <c r="E640" s="111" t="s">
        <v>552</v>
      </c>
      <c r="F640" s="60" t="s">
        <v>14</v>
      </c>
      <c r="G640" s="113">
        <v>510</v>
      </c>
      <c r="H640" s="99">
        <f>L640*$K$6</f>
        <v>0</v>
      </c>
      <c r="I640" s="100">
        <f>ROUND($G640*H640,2)</f>
        <v>0</v>
      </c>
    </row>
    <row r="641" spans="2:9" ht="13.2">
      <c r="B641" s="17"/>
      <c r="C641" s="21"/>
      <c r="D641" s="36"/>
      <c r="E641" s="406" t="s">
        <v>55</v>
      </c>
      <c r="F641" s="22" t="s">
        <v>128</v>
      </c>
      <c r="G641" s="20"/>
      <c r="H641" s="436" t="s">
        <v>12</v>
      </c>
      <c r="I641" s="437" t="s">
        <v>12</v>
      </c>
    </row>
    <row r="642" spans="2:9" ht="13.2">
      <c r="B642" s="16" t="s">
        <v>213</v>
      </c>
      <c r="C642" s="116" t="s">
        <v>151</v>
      </c>
      <c r="D642" s="115"/>
      <c r="E642" s="142" t="s">
        <v>56</v>
      </c>
      <c r="F642" s="117"/>
      <c r="G642" s="143"/>
      <c r="H642" s="166"/>
      <c r="I642" s="118"/>
    </row>
    <row r="643" spans="2:9" ht="24">
      <c r="B643" s="16"/>
      <c r="C643" s="41"/>
      <c r="D643" s="42"/>
      <c r="E643" s="43" t="s">
        <v>203</v>
      </c>
      <c r="F643" s="44"/>
      <c r="G643" s="78"/>
      <c r="H643"/>
      <c r="I643" s="48"/>
    </row>
    <row r="644" spans="2:9" ht="12">
      <c r="B644" s="16" t="s">
        <v>214</v>
      </c>
      <c r="C644" s="123" t="s">
        <v>152</v>
      </c>
      <c r="D644" s="124"/>
      <c r="E644" s="125" t="s">
        <v>57</v>
      </c>
      <c r="F644" s="60" t="s">
        <v>12</v>
      </c>
      <c r="G644" s="71" t="s">
        <v>12</v>
      </c>
      <c r="H644" s="71" t="s">
        <v>12</v>
      </c>
      <c r="I644" s="72" t="s">
        <v>12</v>
      </c>
    </row>
    <row r="645" spans="2:9" ht="34.200000000000003">
      <c r="B645" s="421" t="s">
        <v>215</v>
      </c>
      <c r="C645" s="126"/>
      <c r="D645" s="127"/>
      <c r="E645" s="97" t="s">
        <v>553</v>
      </c>
      <c r="F645" s="68" t="s">
        <v>3</v>
      </c>
      <c r="G645" s="113">
        <v>15</v>
      </c>
      <c r="H645" s="99">
        <f>L645*$K$6</f>
        <v>0</v>
      </c>
      <c r="I645" s="100">
        <f>ROUND($G645*H645,2)</f>
        <v>0</v>
      </c>
    </row>
    <row r="646" spans="2:9" ht="13.2">
      <c r="B646" s="17"/>
      <c r="C646" s="53"/>
      <c r="D646" s="54"/>
      <c r="E646" s="406" t="s">
        <v>58</v>
      </c>
      <c r="F646" s="22" t="s">
        <v>128</v>
      </c>
      <c r="G646" s="75"/>
      <c r="H646" s="436" t="s">
        <v>12</v>
      </c>
      <c r="I646" s="437" t="s">
        <v>12</v>
      </c>
    </row>
    <row r="647" spans="2:9" ht="13.2">
      <c r="B647" s="16" t="s">
        <v>224</v>
      </c>
      <c r="C647" s="116" t="s">
        <v>155</v>
      </c>
      <c r="D647" s="115"/>
      <c r="E647" s="142" t="s">
        <v>61</v>
      </c>
      <c r="F647" s="117"/>
      <c r="G647" s="143"/>
      <c r="H647" s="144"/>
      <c r="I647" s="118"/>
    </row>
    <row r="648" spans="2:9" ht="24">
      <c r="B648" s="16"/>
      <c r="C648" s="41"/>
      <c r="D648" s="42"/>
      <c r="E648" s="43" t="s">
        <v>203</v>
      </c>
      <c r="F648" s="44"/>
      <c r="G648" s="78"/>
      <c r="H648" s="78"/>
      <c r="I648" s="48"/>
    </row>
    <row r="649" spans="2:9" ht="12">
      <c r="B649" s="16" t="s">
        <v>225</v>
      </c>
      <c r="C649" s="69" t="s">
        <v>158</v>
      </c>
      <c r="D649" s="69"/>
      <c r="E649" s="80" t="s">
        <v>67</v>
      </c>
      <c r="F649" s="134" t="s">
        <v>12</v>
      </c>
      <c r="G649" s="134" t="s">
        <v>12</v>
      </c>
      <c r="H649" s="135" t="s">
        <v>12</v>
      </c>
      <c r="I649" s="72" t="s">
        <v>12</v>
      </c>
    </row>
    <row r="650" spans="2:9" ht="57">
      <c r="B650" s="421" t="s">
        <v>265</v>
      </c>
      <c r="C650" s="66"/>
      <c r="D650" s="66"/>
      <c r="E650" s="102" t="s">
        <v>554</v>
      </c>
      <c r="F650" s="68" t="s">
        <v>15</v>
      </c>
      <c r="G650" s="113">
        <v>833</v>
      </c>
      <c r="H650" s="99">
        <f>L650*$K$6</f>
        <v>0</v>
      </c>
      <c r="I650" s="100">
        <f>ROUND($G650*H650,2)</f>
        <v>0</v>
      </c>
    </row>
    <row r="651" spans="2:9" ht="13.2">
      <c r="B651" s="17"/>
      <c r="C651" s="21"/>
      <c r="D651" s="36"/>
      <c r="E651" s="406" t="s">
        <v>73</v>
      </c>
      <c r="F651" s="22" t="s">
        <v>128</v>
      </c>
      <c r="G651" s="20"/>
      <c r="H651" s="436" t="s">
        <v>12</v>
      </c>
      <c r="I651" s="437" t="s">
        <v>12</v>
      </c>
    </row>
    <row r="652" spans="2:9" ht="13.2" customHeight="1">
      <c r="B652" s="655" t="s">
        <v>381</v>
      </c>
      <c r="C652" s="656"/>
      <c r="D652" s="656"/>
      <c r="E652" s="656"/>
      <c r="F652" s="656"/>
      <c r="G652" s="656"/>
      <c r="H652" s="656"/>
      <c r="I652" s="666">
        <f>SUM(I630:I650)</f>
        <v>0</v>
      </c>
    </row>
    <row r="653" spans="2:9" ht="13.8" customHeight="1" thickBot="1">
      <c r="B653" s="657"/>
      <c r="C653" s="657"/>
      <c r="D653" s="657"/>
      <c r="E653" s="657"/>
      <c r="F653" s="657"/>
      <c r="G653" s="657"/>
      <c r="H653" s="657"/>
      <c r="I653" s="667"/>
    </row>
    <row r="654" spans="2:9" ht="13.2" customHeight="1">
      <c r="B654" s="685" t="s">
        <v>793</v>
      </c>
      <c r="C654" s="686"/>
      <c r="D654" s="686"/>
      <c r="E654" s="686"/>
      <c r="F654" s="686"/>
      <c r="G654" s="686"/>
      <c r="H654" s="686"/>
      <c r="I654" s="687"/>
    </row>
    <row r="655" spans="2:9" ht="55.8" customHeight="1">
      <c r="B655" s="688"/>
      <c r="C655" s="689"/>
      <c r="D655" s="689"/>
      <c r="E655" s="689"/>
      <c r="F655" s="689"/>
      <c r="G655" s="689"/>
      <c r="H655" s="689"/>
      <c r="I655" s="690"/>
    </row>
    <row r="656" spans="2:9" ht="39.6">
      <c r="B656" s="439" t="s">
        <v>0</v>
      </c>
      <c r="C656" s="440" t="s">
        <v>555</v>
      </c>
      <c r="D656" s="440" t="s">
        <v>266</v>
      </c>
      <c r="E656" s="440" t="s">
        <v>556</v>
      </c>
      <c r="F656" s="440" t="s">
        <v>166</v>
      </c>
      <c r="G656" s="440" t="s">
        <v>557</v>
      </c>
      <c r="H656" s="440" t="s">
        <v>558</v>
      </c>
      <c r="I656" s="441" t="s">
        <v>559</v>
      </c>
    </row>
    <row r="657" spans="2:9" ht="13.2">
      <c r="B657" s="442" t="s">
        <v>324</v>
      </c>
      <c r="C657" s="443">
        <v>2</v>
      </c>
      <c r="D657" s="443">
        <v>3</v>
      </c>
      <c r="E657" s="443">
        <v>4</v>
      </c>
      <c r="F657" s="443">
        <v>5</v>
      </c>
      <c r="G657" s="443">
        <v>6</v>
      </c>
      <c r="H657" s="443">
        <v>7</v>
      </c>
      <c r="I657" s="444">
        <v>8</v>
      </c>
    </row>
    <row r="658" spans="2:9" ht="11.4" customHeight="1">
      <c r="B658" s="429">
        <v>2</v>
      </c>
      <c r="C658" s="450" t="s">
        <v>794</v>
      </c>
      <c r="D658" s="448" t="s">
        <v>795</v>
      </c>
      <c r="E658" s="157" t="s">
        <v>796</v>
      </c>
      <c r="F658" s="83" t="s">
        <v>576</v>
      </c>
      <c r="G658" s="425">
        <v>0.45</v>
      </c>
      <c r="H658" s="99">
        <f>L658*$K$6</f>
        <v>0</v>
      </c>
      <c r="I658" s="100">
        <f>ROUND($G658*H658,2)</f>
        <v>0</v>
      </c>
    </row>
    <row r="659" spans="2:9" ht="26.4">
      <c r="B659" s="429">
        <v>4</v>
      </c>
      <c r="C659" s="450" t="s">
        <v>794</v>
      </c>
      <c r="D659" s="448" t="s">
        <v>797</v>
      </c>
      <c r="E659" s="157" t="s">
        <v>798</v>
      </c>
      <c r="F659" s="83" t="s">
        <v>315</v>
      </c>
      <c r="G659" s="425">
        <v>5.25</v>
      </c>
      <c r="H659" s="99">
        <f t="shared" ref="H659:H670" si="66">L659*$K$6</f>
        <v>0</v>
      </c>
      <c r="I659" s="100">
        <f t="shared" ref="I659:I670" si="67">ROUND($G659*H659,2)</f>
        <v>0</v>
      </c>
    </row>
    <row r="660" spans="2:9" ht="26.4">
      <c r="B660" s="429">
        <v>5</v>
      </c>
      <c r="C660" s="450" t="s">
        <v>794</v>
      </c>
      <c r="D660" s="448" t="s">
        <v>799</v>
      </c>
      <c r="E660" s="157" t="s">
        <v>800</v>
      </c>
      <c r="F660" s="83" t="s">
        <v>315</v>
      </c>
      <c r="G660" s="425">
        <v>0.2</v>
      </c>
      <c r="H660" s="99">
        <f t="shared" si="66"/>
        <v>0</v>
      </c>
      <c r="I660" s="100">
        <f t="shared" si="67"/>
        <v>0</v>
      </c>
    </row>
    <row r="661" spans="2:9" ht="26.4">
      <c r="B661" s="429">
        <v>6</v>
      </c>
      <c r="C661" s="450" t="s">
        <v>794</v>
      </c>
      <c r="D661" s="448" t="s">
        <v>801</v>
      </c>
      <c r="E661" s="157" t="s">
        <v>802</v>
      </c>
      <c r="F661" s="83" t="s">
        <v>576</v>
      </c>
      <c r="G661" s="425">
        <v>7.02</v>
      </c>
      <c r="H661" s="99">
        <f t="shared" si="66"/>
        <v>0</v>
      </c>
      <c r="I661" s="100">
        <f t="shared" si="67"/>
        <v>0</v>
      </c>
    </row>
    <row r="662" spans="2:9" ht="26.4">
      <c r="B662" s="429">
        <v>7</v>
      </c>
      <c r="C662" s="450" t="s">
        <v>794</v>
      </c>
      <c r="D662" s="448" t="s">
        <v>803</v>
      </c>
      <c r="E662" s="157" t="s">
        <v>804</v>
      </c>
      <c r="F662" s="83" t="s">
        <v>576</v>
      </c>
      <c r="G662" s="425">
        <v>0.66</v>
      </c>
      <c r="H662" s="99">
        <f t="shared" si="66"/>
        <v>0</v>
      </c>
      <c r="I662" s="100">
        <f t="shared" si="67"/>
        <v>0</v>
      </c>
    </row>
    <row r="663" spans="2:9" ht="26.4">
      <c r="B663" s="429">
        <v>8</v>
      </c>
      <c r="C663" s="450" t="s">
        <v>794</v>
      </c>
      <c r="D663" s="448" t="s">
        <v>805</v>
      </c>
      <c r="E663" s="157" t="s">
        <v>806</v>
      </c>
      <c r="F663" s="83" t="s">
        <v>272</v>
      </c>
      <c r="G663" s="425">
        <v>206.5</v>
      </c>
      <c r="H663" s="99">
        <f t="shared" si="66"/>
        <v>0</v>
      </c>
      <c r="I663" s="100">
        <f t="shared" si="67"/>
        <v>0</v>
      </c>
    </row>
    <row r="664" spans="2:9" ht="26.4">
      <c r="B664" s="429">
        <v>9</v>
      </c>
      <c r="C664" s="450" t="s">
        <v>794</v>
      </c>
      <c r="D664" s="448" t="s">
        <v>807</v>
      </c>
      <c r="E664" s="157" t="s">
        <v>808</v>
      </c>
      <c r="F664" s="83" t="s">
        <v>272</v>
      </c>
      <c r="G664" s="425">
        <v>206.5</v>
      </c>
      <c r="H664" s="99">
        <f t="shared" si="66"/>
        <v>0</v>
      </c>
      <c r="I664" s="100">
        <f t="shared" si="67"/>
        <v>0</v>
      </c>
    </row>
    <row r="665" spans="2:9" ht="26.4">
      <c r="B665" s="429">
        <v>10</v>
      </c>
      <c r="C665" s="450" t="s">
        <v>794</v>
      </c>
      <c r="D665" s="448" t="s">
        <v>809</v>
      </c>
      <c r="E665" s="157" t="s">
        <v>810</v>
      </c>
      <c r="F665" s="83" t="s">
        <v>272</v>
      </c>
      <c r="G665" s="425">
        <v>206.5</v>
      </c>
      <c r="H665" s="99">
        <f t="shared" si="66"/>
        <v>0</v>
      </c>
      <c r="I665" s="100">
        <f t="shared" si="67"/>
        <v>0</v>
      </c>
    </row>
    <row r="666" spans="2:9" ht="26.4">
      <c r="B666" s="429">
        <v>11</v>
      </c>
      <c r="C666" s="450" t="s">
        <v>794</v>
      </c>
      <c r="D666" s="448" t="s">
        <v>811</v>
      </c>
      <c r="E666" s="157" t="s">
        <v>812</v>
      </c>
      <c r="F666" s="83" t="s">
        <v>272</v>
      </c>
      <c r="G666" s="425">
        <v>206.5</v>
      </c>
      <c r="H666" s="99">
        <f t="shared" si="66"/>
        <v>0</v>
      </c>
      <c r="I666" s="100">
        <f t="shared" si="67"/>
        <v>0</v>
      </c>
    </row>
    <row r="667" spans="2:9" ht="26.4">
      <c r="B667" s="429">
        <v>12</v>
      </c>
      <c r="C667" s="450" t="s">
        <v>794</v>
      </c>
      <c r="D667" s="448" t="s">
        <v>813</v>
      </c>
      <c r="E667" s="157" t="s">
        <v>814</v>
      </c>
      <c r="F667" s="83" t="s">
        <v>815</v>
      </c>
      <c r="G667" s="425">
        <v>180</v>
      </c>
      <c r="H667" s="99">
        <f t="shared" si="66"/>
        <v>0</v>
      </c>
      <c r="I667" s="100">
        <f t="shared" si="67"/>
        <v>0</v>
      </c>
    </row>
    <row r="668" spans="2:9" ht="26.4">
      <c r="B668" s="429">
        <v>13</v>
      </c>
      <c r="C668" s="450" t="s">
        <v>794</v>
      </c>
      <c r="D668" s="448" t="s">
        <v>816</v>
      </c>
      <c r="E668" s="157" t="s">
        <v>817</v>
      </c>
      <c r="F668" s="83" t="s">
        <v>815</v>
      </c>
      <c r="G668" s="425">
        <v>14</v>
      </c>
      <c r="H668" s="99">
        <f t="shared" si="66"/>
        <v>0</v>
      </c>
      <c r="I668" s="100">
        <f t="shared" si="67"/>
        <v>0</v>
      </c>
    </row>
    <row r="669" spans="2:9" ht="26.4">
      <c r="B669" s="429">
        <v>14</v>
      </c>
      <c r="C669" s="450" t="s">
        <v>794</v>
      </c>
      <c r="D669" s="448" t="s">
        <v>818</v>
      </c>
      <c r="E669" s="157" t="s">
        <v>819</v>
      </c>
      <c r="F669" s="83" t="s">
        <v>815</v>
      </c>
      <c r="G669" s="425">
        <v>6</v>
      </c>
      <c r="H669" s="99">
        <f t="shared" si="66"/>
        <v>0</v>
      </c>
      <c r="I669" s="100">
        <f t="shared" si="67"/>
        <v>0</v>
      </c>
    </row>
    <row r="670" spans="2:9" ht="26.4">
      <c r="B670" s="429">
        <v>15</v>
      </c>
      <c r="C670" s="450" t="s">
        <v>820</v>
      </c>
      <c r="D670" s="448" t="s">
        <v>821</v>
      </c>
      <c r="E670" s="473" t="s">
        <v>822</v>
      </c>
      <c r="F670" s="470" t="s">
        <v>3</v>
      </c>
      <c r="G670" s="425">
        <v>100</v>
      </c>
      <c r="H670" s="99">
        <f t="shared" si="66"/>
        <v>0</v>
      </c>
      <c r="I670" s="100">
        <f t="shared" si="67"/>
        <v>0</v>
      </c>
    </row>
    <row r="671" spans="2:9" ht="13.8" thickBot="1">
      <c r="B671" s="681" t="s">
        <v>381</v>
      </c>
      <c r="C671" s="682"/>
      <c r="D671" s="683"/>
      <c r="E671" s="683"/>
      <c r="F671" s="683"/>
      <c r="G671" s="684"/>
      <c r="H671" s="471"/>
      <c r="I671" s="472">
        <f>SUM(I658:I670)</f>
        <v>0</v>
      </c>
    </row>
    <row r="672" spans="2:9" ht="13.2" customHeight="1">
      <c r="B672" s="685" t="s">
        <v>823</v>
      </c>
      <c r="C672" s="686"/>
      <c r="D672" s="686"/>
      <c r="E672" s="686"/>
      <c r="F672" s="686"/>
      <c r="G672" s="686"/>
      <c r="H672" s="686"/>
      <c r="I672" s="687"/>
    </row>
    <row r="673" spans="2:9" ht="37.200000000000003" customHeight="1">
      <c r="B673" s="688"/>
      <c r="C673" s="689"/>
      <c r="D673" s="689"/>
      <c r="E673" s="689"/>
      <c r="F673" s="689"/>
      <c r="G673" s="689"/>
      <c r="H673" s="689"/>
      <c r="I673" s="690"/>
    </row>
    <row r="674" spans="2:9" ht="39.6">
      <c r="B674" s="439" t="s">
        <v>0</v>
      </c>
      <c r="C674" s="440" t="s">
        <v>555</v>
      </c>
      <c r="D674" s="440" t="s">
        <v>266</v>
      </c>
      <c r="E674" s="440" t="s">
        <v>556</v>
      </c>
      <c r="F674" s="440" t="s">
        <v>166</v>
      </c>
      <c r="G674" s="440" t="s">
        <v>557</v>
      </c>
      <c r="H674" s="440" t="s">
        <v>558</v>
      </c>
      <c r="I674" s="441" t="s">
        <v>559</v>
      </c>
    </row>
    <row r="675" spans="2:9" ht="13.2">
      <c r="B675" s="442" t="s">
        <v>324</v>
      </c>
      <c r="C675" s="443">
        <v>2</v>
      </c>
      <c r="D675" s="443">
        <v>3</v>
      </c>
      <c r="E675" s="443">
        <v>4</v>
      </c>
      <c r="F675" s="443">
        <v>5</v>
      </c>
      <c r="G675" s="443">
        <v>6</v>
      </c>
      <c r="H675" s="443">
        <v>7</v>
      </c>
      <c r="I675" s="444">
        <v>8</v>
      </c>
    </row>
    <row r="676" spans="2:9" ht="26.4">
      <c r="B676" s="429">
        <v>1</v>
      </c>
      <c r="C676" s="450" t="s">
        <v>141</v>
      </c>
      <c r="D676" s="448" t="s">
        <v>824</v>
      </c>
      <c r="E676" s="157" t="s">
        <v>825</v>
      </c>
      <c r="F676" s="83" t="s">
        <v>576</v>
      </c>
      <c r="G676" s="425">
        <v>3.37</v>
      </c>
      <c r="H676" s="99">
        <f>L676*$K$6</f>
        <v>0</v>
      </c>
      <c r="I676" s="100">
        <f t="shared" ref="I676:I685" si="68">ROUND($G676*H676,2)</f>
        <v>0</v>
      </c>
    </row>
    <row r="677" spans="2:9" ht="26.4">
      <c r="B677" s="429">
        <v>2</v>
      </c>
      <c r="C677" s="450" t="s">
        <v>142</v>
      </c>
      <c r="D677" s="448" t="s">
        <v>826</v>
      </c>
      <c r="E677" s="157" t="s">
        <v>827</v>
      </c>
      <c r="F677" s="83" t="s">
        <v>315</v>
      </c>
      <c r="G677" s="425">
        <v>29.2</v>
      </c>
      <c r="H677" s="99">
        <f t="shared" ref="H677:H685" si="69">L677*$K$6</f>
        <v>0</v>
      </c>
      <c r="I677" s="100">
        <f t="shared" si="68"/>
        <v>0</v>
      </c>
    </row>
    <row r="678" spans="2:9" ht="26.4">
      <c r="B678" s="429">
        <v>3</v>
      </c>
      <c r="C678" s="450" t="s">
        <v>349</v>
      </c>
      <c r="D678" s="448" t="s">
        <v>828</v>
      </c>
      <c r="E678" s="157" t="s">
        <v>829</v>
      </c>
      <c r="F678" s="83" t="s">
        <v>272</v>
      </c>
      <c r="G678" s="425">
        <v>121.2</v>
      </c>
      <c r="H678" s="99">
        <f t="shared" si="69"/>
        <v>0</v>
      </c>
      <c r="I678" s="100">
        <f t="shared" si="68"/>
        <v>0</v>
      </c>
    </row>
    <row r="679" spans="2:9" ht="26.4">
      <c r="B679" s="429">
        <v>4</v>
      </c>
      <c r="C679" s="450" t="s">
        <v>349</v>
      </c>
      <c r="D679" s="448" t="s">
        <v>830</v>
      </c>
      <c r="E679" s="157" t="s">
        <v>831</v>
      </c>
      <c r="F679" s="83" t="s">
        <v>272</v>
      </c>
      <c r="G679" s="425">
        <v>121.2</v>
      </c>
      <c r="H679" s="99">
        <f t="shared" si="69"/>
        <v>0</v>
      </c>
      <c r="I679" s="100">
        <f t="shared" si="68"/>
        <v>0</v>
      </c>
    </row>
    <row r="680" spans="2:9" ht="26.4">
      <c r="B680" s="429">
        <v>5</v>
      </c>
      <c r="C680" s="450" t="s">
        <v>776</v>
      </c>
      <c r="D680" s="448" t="s">
        <v>832</v>
      </c>
      <c r="E680" s="157" t="s">
        <v>833</v>
      </c>
      <c r="F680" s="83" t="s">
        <v>628</v>
      </c>
      <c r="G680" s="425">
        <v>46</v>
      </c>
      <c r="H680" s="99">
        <f t="shared" si="69"/>
        <v>0</v>
      </c>
      <c r="I680" s="100">
        <f t="shared" si="68"/>
        <v>0</v>
      </c>
    </row>
    <row r="681" spans="2:9" ht="26.4">
      <c r="B681" s="429">
        <v>6</v>
      </c>
      <c r="C681" s="450" t="s">
        <v>776</v>
      </c>
      <c r="D681" s="448" t="s">
        <v>834</v>
      </c>
      <c r="E681" s="157" t="s">
        <v>835</v>
      </c>
      <c r="F681" s="83" t="s">
        <v>628</v>
      </c>
      <c r="G681" s="425">
        <v>77</v>
      </c>
      <c r="H681" s="99">
        <f t="shared" si="69"/>
        <v>0</v>
      </c>
      <c r="I681" s="100">
        <f t="shared" si="68"/>
        <v>0</v>
      </c>
    </row>
    <row r="682" spans="2:9" ht="26.4">
      <c r="B682" s="429">
        <v>7</v>
      </c>
      <c r="C682" s="450" t="s">
        <v>449</v>
      </c>
      <c r="D682" s="448" t="s">
        <v>836</v>
      </c>
      <c r="E682" s="157" t="s">
        <v>837</v>
      </c>
      <c r="F682" s="83" t="s">
        <v>272</v>
      </c>
      <c r="G682" s="425">
        <v>422.3</v>
      </c>
      <c r="H682" s="99">
        <f t="shared" si="69"/>
        <v>0</v>
      </c>
      <c r="I682" s="100">
        <f t="shared" si="68"/>
        <v>0</v>
      </c>
    </row>
    <row r="683" spans="2:9" ht="26.4">
      <c r="B683" s="429">
        <v>8</v>
      </c>
      <c r="C683" s="450" t="s">
        <v>838</v>
      </c>
      <c r="D683" s="448" t="s">
        <v>839</v>
      </c>
      <c r="E683" s="157" t="s">
        <v>840</v>
      </c>
      <c r="F683" s="83" t="s">
        <v>272</v>
      </c>
      <c r="G683" s="425">
        <v>422.3</v>
      </c>
      <c r="H683" s="99">
        <f t="shared" si="69"/>
        <v>0</v>
      </c>
      <c r="I683" s="100">
        <f t="shared" si="68"/>
        <v>0</v>
      </c>
    </row>
    <row r="684" spans="2:9" ht="26.4">
      <c r="B684" s="429">
        <v>9</v>
      </c>
      <c r="C684" s="450" t="s">
        <v>361</v>
      </c>
      <c r="D684" s="448" t="s">
        <v>841</v>
      </c>
      <c r="E684" s="157" t="s">
        <v>842</v>
      </c>
      <c r="F684" s="83" t="s">
        <v>272</v>
      </c>
      <c r="G684" s="425">
        <v>601.5</v>
      </c>
      <c r="H684" s="99">
        <f t="shared" si="69"/>
        <v>0</v>
      </c>
      <c r="I684" s="100">
        <f t="shared" si="68"/>
        <v>0</v>
      </c>
    </row>
    <row r="685" spans="2:9" ht="26.4">
      <c r="B685" s="429">
        <v>10</v>
      </c>
      <c r="C685" s="450" t="s">
        <v>361</v>
      </c>
      <c r="D685" s="448" t="s">
        <v>843</v>
      </c>
      <c r="E685" s="157" t="s">
        <v>844</v>
      </c>
      <c r="F685" s="83" t="s">
        <v>272</v>
      </c>
      <c r="G685" s="425">
        <v>601.5</v>
      </c>
      <c r="H685" s="99">
        <f t="shared" si="69"/>
        <v>0</v>
      </c>
      <c r="I685" s="100">
        <f t="shared" si="68"/>
        <v>0</v>
      </c>
    </row>
    <row r="686" spans="2:9" ht="13.2">
      <c r="B686" t="s">
        <v>381</v>
      </c>
      <c r="C686"/>
      <c r="D686"/>
      <c r="E686"/>
      <c r="F686"/>
      <c r="G686"/>
      <c r="H686" s="546"/>
      <c r="I686" s="546">
        <f>SUM(I676:I685)</f>
        <v>0</v>
      </c>
    </row>
    <row r="687" spans="2:9" ht="13.8" thickBot="1">
      <c r="B687" s="681"/>
      <c r="C687" s="682"/>
      <c r="D687" s="683"/>
      <c r="E687" s="683"/>
      <c r="F687" s="683"/>
      <c r="G687" s="684"/>
      <c r="H687" s="445"/>
      <c r="I687" s="446"/>
    </row>
    <row r="688" spans="2:9" ht="13.2" customHeight="1">
      <c r="B688" s="685" t="s">
        <v>648</v>
      </c>
      <c r="C688" s="686"/>
      <c r="D688" s="686"/>
      <c r="E688" s="686"/>
      <c r="F688" s="686"/>
      <c r="G688" s="686"/>
      <c r="H688" s="686"/>
      <c r="I688" s="687"/>
    </row>
    <row r="689" spans="2:9" ht="40.799999999999997" customHeight="1">
      <c r="B689" s="688"/>
      <c r="C689" s="689"/>
      <c r="D689" s="689"/>
      <c r="E689" s="689"/>
      <c r="F689" s="689"/>
      <c r="G689" s="689"/>
      <c r="H689" s="689"/>
      <c r="I689" s="690"/>
    </row>
    <row r="690" spans="2:9" ht="39.6">
      <c r="B690" s="439" t="s">
        <v>0</v>
      </c>
      <c r="C690" s="440" t="s">
        <v>555</v>
      </c>
      <c r="D690" s="440" t="s">
        <v>266</v>
      </c>
      <c r="E690" s="440" t="s">
        <v>556</v>
      </c>
      <c r="F690" s="440" t="s">
        <v>166</v>
      </c>
      <c r="G690" s="440" t="s">
        <v>557</v>
      </c>
      <c r="H690" s="440" t="s">
        <v>558</v>
      </c>
      <c r="I690" s="441" t="s">
        <v>559</v>
      </c>
    </row>
    <row r="691" spans="2:9" ht="13.2">
      <c r="B691" s="442" t="s">
        <v>324</v>
      </c>
      <c r="C691" s="443">
        <v>2</v>
      </c>
      <c r="D691" s="443">
        <v>3</v>
      </c>
      <c r="E691" s="443">
        <v>4</v>
      </c>
      <c r="F691" s="443">
        <v>5</v>
      </c>
      <c r="G691" s="443">
        <v>6</v>
      </c>
      <c r="H691" s="443">
        <v>7</v>
      </c>
      <c r="I691" s="444">
        <v>8</v>
      </c>
    </row>
    <row r="692" spans="2:9" ht="26.4">
      <c r="B692" s="429">
        <v>1</v>
      </c>
      <c r="C692" s="449" t="s">
        <v>650</v>
      </c>
      <c r="D692" s="448" t="s">
        <v>651</v>
      </c>
      <c r="E692" s="157" t="s">
        <v>652</v>
      </c>
      <c r="F692" s="83" t="s">
        <v>315</v>
      </c>
      <c r="G692" s="425">
        <v>19.3</v>
      </c>
      <c r="H692" s="99">
        <f>L692*$K$6</f>
        <v>0</v>
      </c>
      <c r="I692" s="100">
        <f t="shared" ref="I692:I707" si="70">ROUND($G692*H692,2)</f>
        <v>0</v>
      </c>
    </row>
    <row r="693" spans="2:9" ht="34.200000000000003">
      <c r="B693" s="429">
        <v>2</v>
      </c>
      <c r="C693" s="449" t="s">
        <v>141</v>
      </c>
      <c r="D693" s="448" t="s">
        <v>653</v>
      </c>
      <c r="E693" s="157" t="s">
        <v>654</v>
      </c>
      <c r="F693" s="83" t="s">
        <v>628</v>
      </c>
      <c r="G693" s="425">
        <v>24</v>
      </c>
      <c r="H693" s="99">
        <f t="shared" ref="H693:H707" si="71">L693*$K$6</f>
        <v>0</v>
      </c>
      <c r="I693" s="100">
        <f t="shared" si="70"/>
        <v>0</v>
      </c>
    </row>
    <row r="694" spans="2:9" ht="34.200000000000003">
      <c r="B694" s="429">
        <v>3</v>
      </c>
      <c r="C694" s="449" t="s">
        <v>141</v>
      </c>
      <c r="D694" s="448" t="s">
        <v>655</v>
      </c>
      <c r="E694" s="157" t="s">
        <v>656</v>
      </c>
      <c r="F694" s="83" t="s">
        <v>628</v>
      </c>
      <c r="G694" s="425">
        <v>12</v>
      </c>
      <c r="H694" s="99">
        <f t="shared" si="71"/>
        <v>0</v>
      </c>
      <c r="I694" s="100">
        <f t="shared" si="70"/>
        <v>0</v>
      </c>
    </row>
    <row r="695" spans="2:9" ht="34.200000000000003">
      <c r="B695" s="429">
        <v>4</v>
      </c>
      <c r="C695" s="449" t="s">
        <v>141</v>
      </c>
      <c r="D695" s="448" t="s">
        <v>657</v>
      </c>
      <c r="E695" s="157" t="s">
        <v>658</v>
      </c>
      <c r="F695" s="83" t="s">
        <v>628</v>
      </c>
      <c r="G695" s="425">
        <v>16</v>
      </c>
      <c r="H695" s="99">
        <f t="shared" si="71"/>
        <v>0</v>
      </c>
      <c r="I695" s="100">
        <f t="shared" si="70"/>
        <v>0</v>
      </c>
    </row>
    <row r="696" spans="2:9" ht="34.200000000000003">
      <c r="B696" s="429">
        <v>5</v>
      </c>
      <c r="C696" s="449" t="s">
        <v>141</v>
      </c>
      <c r="D696" s="448" t="s">
        <v>659</v>
      </c>
      <c r="E696" s="157" t="s">
        <v>660</v>
      </c>
      <c r="F696" s="83" t="s">
        <v>628</v>
      </c>
      <c r="G696" s="425">
        <v>16</v>
      </c>
      <c r="H696" s="99">
        <f t="shared" si="71"/>
        <v>0</v>
      </c>
      <c r="I696" s="100">
        <f t="shared" si="70"/>
        <v>0</v>
      </c>
    </row>
    <row r="697" spans="2:9" ht="34.200000000000003">
      <c r="B697" s="429">
        <v>6</v>
      </c>
      <c r="C697" s="449" t="s">
        <v>141</v>
      </c>
      <c r="D697" s="448" t="s">
        <v>661</v>
      </c>
      <c r="E697" s="157" t="s">
        <v>662</v>
      </c>
      <c r="F697" s="83" t="s">
        <v>628</v>
      </c>
      <c r="G697" s="425">
        <v>12</v>
      </c>
      <c r="H697" s="99">
        <f t="shared" si="71"/>
        <v>0</v>
      </c>
      <c r="I697" s="100">
        <f t="shared" si="70"/>
        <v>0</v>
      </c>
    </row>
    <row r="698" spans="2:9" ht="26.4">
      <c r="B698" s="429">
        <v>7</v>
      </c>
      <c r="C698" s="449" t="s">
        <v>141</v>
      </c>
      <c r="D698" s="448" t="s">
        <v>663</v>
      </c>
      <c r="E698" s="157" t="s">
        <v>664</v>
      </c>
      <c r="F698" s="83" t="s">
        <v>576</v>
      </c>
      <c r="G698" s="425">
        <v>0.13</v>
      </c>
      <c r="H698" s="99">
        <f t="shared" si="71"/>
        <v>0</v>
      </c>
      <c r="I698" s="100">
        <f t="shared" si="70"/>
        <v>0</v>
      </c>
    </row>
    <row r="699" spans="2:9" ht="26.4">
      <c r="B699" s="429">
        <v>8</v>
      </c>
      <c r="C699" s="450" t="s">
        <v>141</v>
      </c>
      <c r="D699" s="448" t="s">
        <v>665</v>
      </c>
      <c r="E699" s="157" t="s">
        <v>575</v>
      </c>
      <c r="F699" s="83" t="s">
        <v>576</v>
      </c>
      <c r="G699" s="425">
        <v>0.5</v>
      </c>
      <c r="H699" s="99">
        <f t="shared" si="71"/>
        <v>0</v>
      </c>
      <c r="I699" s="100">
        <f t="shared" si="70"/>
        <v>0</v>
      </c>
    </row>
    <row r="700" spans="2:9" ht="26.4">
      <c r="B700" s="429">
        <v>9</v>
      </c>
      <c r="C700" s="450" t="s">
        <v>424</v>
      </c>
      <c r="D700" s="448" t="s">
        <v>666</v>
      </c>
      <c r="E700" s="157" t="s">
        <v>667</v>
      </c>
      <c r="F700" s="83" t="s">
        <v>315</v>
      </c>
      <c r="G700" s="425">
        <v>5.34</v>
      </c>
      <c r="H700" s="99">
        <f t="shared" si="71"/>
        <v>0</v>
      </c>
      <c r="I700" s="100">
        <f t="shared" si="70"/>
        <v>0</v>
      </c>
    </row>
    <row r="701" spans="2:9" ht="26.4">
      <c r="B701" s="429">
        <v>10</v>
      </c>
      <c r="C701" s="450" t="s">
        <v>136</v>
      </c>
      <c r="D701" s="448" t="s">
        <v>668</v>
      </c>
      <c r="E701" s="157" t="s">
        <v>669</v>
      </c>
      <c r="F701" s="83" t="s">
        <v>272</v>
      </c>
      <c r="G701" s="425">
        <v>55.4</v>
      </c>
      <c r="H701" s="99">
        <f t="shared" si="71"/>
        <v>0</v>
      </c>
      <c r="I701" s="100">
        <f t="shared" si="70"/>
        <v>0</v>
      </c>
    </row>
    <row r="702" spans="2:9" ht="26.4">
      <c r="B702" s="429">
        <v>11</v>
      </c>
      <c r="C702" s="450" t="s">
        <v>364</v>
      </c>
      <c r="D702" s="448" t="s">
        <v>670</v>
      </c>
      <c r="E702" s="157" t="s">
        <v>671</v>
      </c>
      <c r="F702" s="83" t="s">
        <v>272</v>
      </c>
      <c r="G702" s="425">
        <v>14.6</v>
      </c>
      <c r="H702" s="99">
        <f t="shared" si="71"/>
        <v>0</v>
      </c>
      <c r="I702" s="100">
        <f t="shared" si="70"/>
        <v>0</v>
      </c>
    </row>
    <row r="703" spans="2:9" ht="26.4">
      <c r="B703" s="429">
        <v>12</v>
      </c>
      <c r="C703" s="450" t="s">
        <v>364</v>
      </c>
      <c r="D703" s="448" t="s">
        <v>672</v>
      </c>
      <c r="E703" s="157" t="s">
        <v>673</v>
      </c>
      <c r="F703" s="83" t="s">
        <v>272</v>
      </c>
      <c r="G703" s="425">
        <v>14.6</v>
      </c>
      <c r="H703" s="99">
        <f t="shared" si="71"/>
        <v>0</v>
      </c>
      <c r="I703" s="100">
        <f t="shared" si="70"/>
        <v>0</v>
      </c>
    </row>
    <row r="704" spans="2:9" ht="26.4">
      <c r="B704" s="429">
        <v>13</v>
      </c>
      <c r="C704" s="450" t="s">
        <v>364</v>
      </c>
      <c r="D704" s="448" t="s">
        <v>674</v>
      </c>
      <c r="E704" s="157" t="s">
        <v>675</v>
      </c>
      <c r="F704" s="83" t="s">
        <v>272</v>
      </c>
      <c r="G704" s="425">
        <v>14.6</v>
      </c>
      <c r="H704" s="99">
        <f t="shared" si="71"/>
        <v>0</v>
      </c>
      <c r="I704" s="100">
        <f t="shared" si="70"/>
        <v>0</v>
      </c>
    </row>
    <row r="705" spans="2:12" ht="26.4">
      <c r="B705" s="429">
        <v>14</v>
      </c>
      <c r="C705" s="450" t="s">
        <v>676</v>
      </c>
      <c r="D705" s="448" t="s">
        <v>677</v>
      </c>
      <c r="E705" s="157" t="s">
        <v>678</v>
      </c>
      <c r="F705" s="83" t="s">
        <v>272</v>
      </c>
      <c r="G705" s="425">
        <v>180</v>
      </c>
      <c r="H705" s="99">
        <f t="shared" si="71"/>
        <v>0</v>
      </c>
      <c r="I705" s="100">
        <f t="shared" si="70"/>
        <v>0</v>
      </c>
    </row>
    <row r="706" spans="2:12" ht="26.4">
      <c r="B706" s="429">
        <v>15</v>
      </c>
      <c r="C706" s="450" t="s">
        <v>500</v>
      </c>
      <c r="D706" s="448" t="s">
        <v>679</v>
      </c>
      <c r="E706" s="157" t="s">
        <v>680</v>
      </c>
      <c r="F706" s="83" t="s">
        <v>272</v>
      </c>
      <c r="G706" s="425">
        <v>71.400000000000006</v>
      </c>
      <c r="H706" s="99">
        <f t="shared" si="71"/>
        <v>0</v>
      </c>
      <c r="I706" s="100">
        <f t="shared" si="70"/>
        <v>0</v>
      </c>
    </row>
    <row r="707" spans="2:12" ht="26.4">
      <c r="B707" s="429">
        <v>16</v>
      </c>
      <c r="C707" s="450" t="s">
        <v>500</v>
      </c>
      <c r="D707" s="448" t="s">
        <v>681</v>
      </c>
      <c r="E707" s="157" t="s">
        <v>682</v>
      </c>
      <c r="F707" s="83" t="s">
        <v>272</v>
      </c>
      <c r="G707" s="425">
        <v>71.400000000000006</v>
      </c>
      <c r="H707" s="99">
        <f t="shared" si="71"/>
        <v>0</v>
      </c>
      <c r="I707" s="100">
        <f t="shared" si="70"/>
        <v>0</v>
      </c>
    </row>
    <row r="708" spans="2:12" ht="13.2">
      <c r="B708" s="681" t="s">
        <v>381</v>
      </c>
      <c r="C708" s="682"/>
      <c r="D708" s="683"/>
      <c r="E708" s="683"/>
      <c r="F708" s="683"/>
      <c r="G708" s="684"/>
      <c r="H708" s="445"/>
      <c r="I708" s="446">
        <f>SUM(I692:I707)</f>
        <v>0</v>
      </c>
    </row>
    <row r="710" spans="2:12" ht="13.2">
      <c r="B710"/>
      <c r="C710"/>
      <c r="D710"/>
      <c r="E710" s="678" t="s">
        <v>648</v>
      </c>
      <c r="F710" s="679"/>
      <c r="G710" s="679"/>
      <c r="H710" s="680"/>
      <c r="I710"/>
      <c r="J710">
        <v>34</v>
      </c>
      <c r="K710"/>
    </row>
    <row r="711" spans="2:12" ht="39.6">
      <c r="B711" s="439" t="s">
        <v>0</v>
      </c>
      <c r="C711" s="440" t="s">
        <v>555</v>
      </c>
      <c r="D711" s="440" t="s">
        <v>266</v>
      </c>
      <c r="E711" s="440" t="s">
        <v>847</v>
      </c>
      <c r="F711" s="440" t="s">
        <v>166</v>
      </c>
      <c r="G711" s="440" t="s">
        <v>557</v>
      </c>
      <c r="H711" s="440" t="s">
        <v>558</v>
      </c>
      <c r="I711" s="441" t="s">
        <v>559</v>
      </c>
      <c r="J711"/>
      <c r="K711"/>
    </row>
    <row r="712" spans="2:12" ht="13.2">
      <c r="B712" s="442" t="s">
        <v>324</v>
      </c>
      <c r="C712" s="443">
        <v>2</v>
      </c>
      <c r="D712" s="443">
        <v>3</v>
      </c>
      <c r="E712" s="443">
        <v>4</v>
      </c>
      <c r="F712" s="443">
        <v>5</v>
      </c>
      <c r="G712" s="443">
        <v>6</v>
      </c>
      <c r="H712" s="443">
        <v>7</v>
      </c>
      <c r="I712" s="444">
        <v>8</v>
      </c>
      <c r="J712"/>
      <c r="K712"/>
    </row>
    <row r="713" spans="2:12" ht="26.4">
      <c r="B713" s="429">
        <v>1</v>
      </c>
      <c r="C713" s="449" t="s">
        <v>650</v>
      </c>
      <c r="D713" s="448" t="s">
        <v>651</v>
      </c>
      <c r="E713" s="157" t="s">
        <v>652</v>
      </c>
      <c r="F713" s="83" t="s">
        <v>315</v>
      </c>
      <c r="G713" s="425">
        <v>19.3</v>
      </c>
      <c r="H713" s="99">
        <f>L713*$K$6</f>
        <v>0</v>
      </c>
      <c r="I713" s="100">
        <f t="shared" ref="I713:I728" si="72">ROUND($G713*H713,2)</f>
        <v>0</v>
      </c>
      <c r="J713"/>
      <c r="L713" s="89"/>
    </row>
    <row r="714" spans="2:12" ht="34.200000000000003">
      <c r="B714" s="429">
        <v>2</v>
      </c>
      <c r="C714" s="449" t="s">
        <v>141</v>
      </c>
      <c r="D714" s="448" t="s">
        <v>653</v>
      </c>
      <c r="E714" s="157" t="s">
        <v>654</v>
      </c>
      <c r="F714" s="83" t="s">
        <v>628</v>
      </c>
      <c r="G714" s="425">
        <v>24</v>
      </c>
      <c r="H714" s="99">
        <f t="shared" ref="H714:H728" si="73">L714*$K$6</f>
        <v>0</v>
      </c>
      <c r="I714" s="100">
        <f t="shared" si="72"/>
        <v>0</v>
      </c>
      <c r="J714"/>
      <c r="L714" s="89"/>
    </row>
    <row r="715" spans="2:12" ht="34.200000000000003">
      <c r="B715" s="429">
        <v>3</v>
      </c>
      <c r="C715" s="449" t="s">
        <v>141</v>
      </c>
      <c r="D715" s="448" t="s">
        <v>655</v>
      </c>
      <c r="E715" s="157" t="s">
        <v>656</v>
      </c>
      <c r="F715" s="83" t="s">
        <v>628</v>
      </c>
      <c r="G715" s="425">
        <v>12</v>
      </c>
      <c r="H715" s="99">
        <f t="shared" si="73"/>
        <v>0</v>
      </c>
      <c r="I715" s="100">
        <f t="shared" si="72"/>
        <v>0</v>
      </c>
      <c r="J715"/>
      <c r="L715" s="89"/>
    </row>
    <row r="716" spans="2:12" ht="34.200000000000003">
      <c r="B716" s="429">
        <v>4</v>
      </c>
      <c r="C716" s="449" t="s">
        <v>141</v>
      </c>
      <c r="D716" s="448" t="s">
        <v>657</v>
      </c>
      <c r="E716" s="157" t="s">
        <v>658</v>
      </c>
      <c r="F716" s="83" t="s">
        <v>628</v>
      </c>
      <c r="G716" s="425">
        <v>16</v>
      </c>
      <c r="H716" s="99">
        <f t="shared" si="73"/>
        <v>0</v>
      </c>
      <c r="I716" s="100">
        <f t="shared" si="72"/>
        <v>0</v>
      </c>
      <c r="J716"/>
      <c r="L716" s="89"/>
    </row>
    <row r="717" spans="2:12" ht="34.200000000000003">
      <c r="B717" s="429">
        <v>5</v>
      </c>
      <c r="C717" s="449" t="s">
        <v>141</v>
      </c>
      <c r="D717" s="448" t="s">
        <v>659</v>
      </c>
      <c r="E717" s="157" t="s">
        <v>660</v>
      </c>
      <c r="F717" s="83" t="s">
        <v>628</v>
      </c>
      <c r="G717" s="425">
        <v>16</v>
      </c>
      <c r="H717" s="99">
        <f t="shared" si="73"/>
        <v>0</v>
      </c>
      <c r="I717" s="100">
        <f t="shared" si="72"/>
        <v>0</v>
      </c>
      <c r="J717"/>
      <c r="L717" s="89"/>
    </row>
    <row r="718" spans="2:12" ht="34.200000000000003">
      <c r="B718" s="429">
        <v>6</v>
      </c>
      <c r="C718" s="449" t="s">
        <v>141</v>
      </c>
      <c r="D718" s="448" t="s">
        <v>661</v>
      </c>
      <c r="E718" s="157" t="s">
        <v>662</v>
      </c>
      <c r="F718" s="83" t="s">
        <v>628</v>
      </c>
      <c r="G718" s="425">
        <v>12</v>
      </c>
      <c r="H718" s="99">
        <f t="shared" si="73"/>
        <v>0</v>
      </c>
      <c r="I718" s="100">
        <f t="shared" si="72"/>
        <v>0</v>
      </c>
      <c r="J718"/>
      <c r="L718" s="89"/>
    </row>
    <row r="719" spans="2:12" ht="26.4">
      <c r="B719" s="429">
        <v>7</v>
      </c>
      <c r="C719" s="449" t="s">
        <v>141</v>
      </c>
      <c r="D719" s="448" t="s">
        <v>663</v>
      </c>
      <c r="E719" s="157" t="s">
        <v>664</v>
      </c>
      <c r="F719" s="83" t="s">
        <v>576</v>
      </c>
      <c r="G719" s="425">
        <v>0.13</v>
      </c>
      <c r="H719" s="99">
        <f t="shared" si="73"/>
        <v>0</v>
      </c>
      <c r="I719" s="100">
        <f t="shared" si="72"/>
        <v>0</v>
      </c>
      <c r="J719"/>
      <c r="L719" s="89"/>
    </row>
    <row r="720" spans="2:12" ht="26.4">
      <c r="B720" s="429">
        <v>8</v>
      </c>
      <c r="C720" s="450" t="s">
        <v>141</v>
      </c>
      <c r="D720" s="448" t="s">
        <v>665</v>
      </c>
      <c r="E720" s="157" t="s">
        <v>575</v>
      </c>
      <c r="F720" s="83" t="s">
        <v>576</v>
      </c>
      <c r="G720" s="425">
        <v>0.5</v>
      </c>
      <c r="H720" s="99">
        <f t="shared" si="73"/>
        <v>0</v>
      </c>
      <c r="I720" s="100">
        <f t="shared" si="72"/>
        <v>0</v>
      </c>
      <c r="J720"/>
      <c r="L720" s="89"/>
    </row>
    <row r="721" spans="2:12" ht="26.4">
      <c r="B721" s="429">
        <v>9</v>
      </c>
      <c r="C721" s="450" t="s">
        <v>424</v>
      </c>
      <c r="D721" s="448" t="s">
        <v>666</v>
      </c>
      <c r="E721" s="157" t="s">
        <v>667</v>
      </c>
      <c r="F721" s="83" t="s">
        <v>315</v>
      </c>
      <c r="G721" s="425">
        <v>5.34</v>
      </c>
      <c r="H721" s="99">
        <f t="shared" si="73"/>
        <v>0</v>
      </c>
      <c r="I721" s="100">
        <f t="shared" si="72"/>
        <v>0</v>
      </c>
      <c r="J721"/>
      <c r="L721" s="89"/>
    </row>
    <row r="722" spans="2:12" ht="26.4">
      <c r="B722" s="429">
        <v>10</v>
      </c>
      <c r="C722" s="450" t="s">
        <v>136</v>
      </c>
      <c r="D722" s="448" t="s">
        <v>668</v>
      </c>
      <c r="E722" s="157" t="s">
        <v>669</v>
      </c>
      <c r="F722" s="83" t="s">
        <v>272</v>
      </c>
      <c r="G722" s="425">
        <v>55.4</v>
      </c>
      <c r="H722" s="99">
        <f t="shared" si="73"/>
        <v>0</v>
      </c>
      <c r="I722" s="100">
        <f t="shared" si="72"/>
        <v>0</v>
      </c>
      <c r="J722"/>
      <c r="L722" s="89"/>
    </row>
    <row r="723" spans="2:12" ht="26.4">
      <c r="B723" s="429">
        <v>11</v>
      </c>
      <c r="C723" s="450" t="s">
        <v>364</v>
      </c>
      <c r="D723" s="448" t="s">
        <v>670</v>
      </c>
      <c r="E723" s="157" t="s">
        <v>671</v>
      </c>
      <c r="F723" s="83" t="s">
        <v>272</v>
      </c>
      <c r="G723" s="425">
        <v>14.6</v>
      </c>
      <c r="H723" s="99">
        <f t="shared" si="73"/>
        <v>0</v>
      </c>
      <c r="I723" s="100">
        <f t="shared" si="72"/>
        <v>0</v>
      </c>
      <c r="J723"/>
      <c r="L723" s="89"/>
    </row>
    <row r="724" spans="2:12" ht="26.4">
      <c r="B724" s="429">
        <v>12</v>
      </c>
      <c r="C724" s="450" t="s">
        <v>364</v>
      </c>
      <c r="D724" s="448" t="s">
        <v>672</v>
      </c>
      <c r="E724" s="157" t="s">
        <v>673</v>
      </c>
      <c r="F724" s="83" t="s">
        <v>272</v>
      </c>
      <c r="G724" s="425">
        <v>14.6</v>
      </c>
      <c r="H724" s="99">
        <f t="shared" si="73"/>
        <v>0</v>
      </c>
      <c r="I724" s="100">
        <f t="shared" si="72"/>
        <v>0</v>
      </c>
      <c r="J724"/>
      <c r="L724" s="89"/>
    </row>
    <row r="725" spans="2:12" ht="26.4">
      <c r="B725" s="429">
        <v>13</v>
      </c>
      <c r="C725" s="450" t="s">
        <v>364</v>
      </c>
      <c r="D725" s="448" t="s">
        <v>674</v>
      </c>
      <c r="E725" s="157" t="s">
        <v>675</v>
      </c>
      <c r="F725" s="83" t="s">
        <v>272</v>
      </c>
      <c r="G725" s="425">
        <v>14.6</v>
      </c>
      <c r="H725" s="99">
        <f t="shared" si="73"/>
        <v>0</v>
      </c>
      <c r="I725" s="100">
        <f t="shared" si="72"/>
        <v>0</v>
      </c>
      <c r="J725"/>
      <c r="L725" s="89"/>
    </row>
    <row r="726" spans="2:12" ht="26.4">
      <c r="B726" s="429">
        <v>14</v>
      </c>
      <c r="C726" s="450" t="s">
        <v>676</v>
      </c>
      <c r="D726" s="448" t="s">
        <v>677</v>
      </c>
      <c r="E726" s="157" t="s">
        <v>678</v>
      </c>
      <c r="F726" s="83" t="s">
        <v>272</v>
      </c>
      <c r="G726" s="425">
        <v>180</v>
      </c>
      <c r="H726" s="99">
        <f t="shared" si="73"/>
        <v>0</v>
      </c>
      <c r="I726" s="100">
        <f t="shared" si="72"/>
        <v>0</v>
      </c>
      <c r="J726"/>
      <c r="L726" s="89"/>
    </row>
    <row r="727" spans="2:12" ht="26.4">
      <c r="B727" s="429">
        <v>15</v>
      </c>
      <c r="C727" s="450" t="s">
        <v>500</v>
      </c>
      <c r="D727" s="448" t="s">
        <v>679</v>
      </c>
      <c r="E727" s="157" t="s">
        <v>680</v>
      </c>
      <c r="F727" s="83" t="s">
        <v>272</v>
      </c>
      <c r="G727" s="425">
        <v>71.400000000000006</v>
      </c>
      <c r="H727" s="99">
        <f t="shared" si="73"/>
        <v>0</v>
      </c>
      <c r="I727" s="100">
        <f t="shared" si="72"/>
        <v>0</v>
      </c>
      <c r="J727"/>
      <c r="L727" s="89"/>
    </row>
    <row r="728" spans="2:12" ht="26.4">
      <c r="B728" s="429">
        <v>16</v>
      </c>
      <c r="C728" s="450" t="s">
        <v>500</v>
      </c>
      <c r="D728" s="448" t="s">
        <v>681</v>
      </c>
      <c r="E728" s="157" t="s">
        <v>682</v>
      </c>
      <c r="F728" s="83" t="s">
        <v>272</v>
      </c>
      <c r="G728" s="425">
        <v>71.400000000000006</v>
      </c>
      <c r="H728" s="99">
        <f t="shared" si="73"/>
        <v>0</v>
      </c>
      <c r="I728" s="100">
        <f t="shared" si="72"/>
        <v>0</v>
      </c>
      <c r="J728"/>
      <c r="L728" s="89"/>
    </row>
    <row r="729" spans="2:12" ht="13.2">
      <c r="B729" s="681" t="s">
        <v>381</v>
      </c>
      <c r="C729" s="682"/>
      <c r="D729" s="683"/>
      <c r="E729" s="683"/>
      <c r="F729" s="683"/>
      <c r="G729" s="684"/>
      <c r="H729" s="445"/>
      <c r="I729" s="446">
        <f>SUM(I713:I728)</f>
        <v>0</v>
      </c>
      <c r="J729"/>
      <c r="K729"/>
    </row>
    <row r="730" spans="2:12" ht="13.2">
      <c r="B730"/>
      <c r="C730"/>
      <c r="D730"/>
      <c r="E730"/>
      <c r="F730"/>
      <c r="G730" s="651" t="s">
        <v>381</v>
      </c>
      <c r="H730" s="652"/>
      <c r="I730" s="565">
        <f>I729+I708+I671+I652+I621+I563+I513+I459+I407+I355+I303+I251+I205+I151+I102+I51</f>
        <v>0</v>
      </c>
      <c r="J730"/>
      <c r="K730"/>
    </row>
    <row r="883" spans="10:10">
      <c r="J883" s="88"/>
    </row>
    <row r="884" spans="10:10">
      <c r="J884" s="88"/>
    </row>
    <row r="885" spans="10:10">
      <c r="J885" s="88"/>
    </row>
    <row r="886" spans="10:10">
      <c r="J886" s="88"/>
    </row>
    <row r="887" spans="10:10">
      <c r="J887" s="88"/>
    </row>
    <row r="888" spans="10:10">
      <c r="J888" s="88"/>
    </row>
    <row r="889" spans="10:10">
      <c r="J889" s="88"/>
    </row>
    <row r="890" spans="10:10">
      <c r="J890" s="88"/>
    </row>
    <row r="891" spans="10:10">
      <c r="J891" s="88"/>
    </row>
    <row r="892" spans="10:10">
      <c r="J892" s="88"/>
    </row>
    <row r="893" spans="10:10">
      <c r="J893" s="88"/>
    </row>
    <row r="894" spans="10:10">
      <c r="J894" s="88"/>
    </row>
    <row r="895" spans="10:10">
      <c r="J895" s="88"/>
    </row>
    <row r="896" spans="10:10">
      <c r="J896" s="88"/>
    </row>
    <row r="897" spans="10:10">
      <c r="J897" s="88"/>
    </row>
    <row r="898" spans="10:10">
      <c r="J898" s="88"/>
    </row>
    <row r="899" spans="10:10">
      <c r="J899" s="88"/>
    </row>
    <row r="900" spans="10:10">
      <c r="J900" s="88"/>
    </row>
    <row r="901" spans="10:10">
      <c r="J901" s="88"/>
    </row>
    <row r="902" spans="10:10">
      <c r="J902" s="88"/>
    </row>
    <row r="903" spans="10:10">
      <c r="J903" s="88"/>
    </row>
    <row r="904" spans="10:10">
      <c r="J904" s="88"/>
    </row>
    <row r="905" spans="10:10">
      <c r="J905" s="88"/>
    </row>
    <row r="906" spans="10:10">
      <c r="J906" s="88"/>
    </row>
    <row r="907" spans="10:10">
      <c r="J907" s="88"/>
    </row>
    <row r="908" spans="10:10">
      <c r="J908" s="88"/>
    </row>
    <row r="909" spans="10:10">
      <c r="J909" s="88"/>
    </row>
    <row r="910" spans="10:10">
      <c r="J910" s="88"/>
    </row>
    <row r="911" spans="10:10">
      <c r="J911" s="88"/>
    </row>
    <row r="912" spans="10:10">
      <c r="J912" s="88"/>
    </row>
    <row r="913" spans="10:10">
      <c r="J913" s="88"/>
    </row>
    <row r="914" spans="10:10">
      <c r="J914" s="88"/>
    </row>
    <row r="915" spans="10:10">
      <c r="J915" s="88"/>
    </row>
    <row r="916" spans="10:10">
      <c r="J916" s="88"/>
    </row>
    <row r="917" spans="10:10">
      <c r="J917" s="88"/>
    </row>
    <row r="918" spans="10:10">
      <c r="J918" s="88"/>
    </row>
    <row r="919" spans="10:10">
      <c r="J919" s="88"/>
    </row>
    <row r="920" spans="10:10">
      <c r="J920" s="88"/>
    </row>
    <row r="921" spans="10:10">
      <c r="J921" s="88"/>
    </row>
    <row r="922" spans="10:10">
      <c r="J922" s="88"/>
    </row>
    <row r="923" spans="10:10">
      <c r="J923" s="88"/>
    </row>
    <row r="924" spans="10:10">
      <c r="J924" s="88"/>
    </row>
    <row r="925" spans="10:10">
      <c r="J925" s="88"/>
    </row>
    <row r="926" spans="10:10">
      <c r="J926" s="88"/>
    </row>
    <row r="927" spans="10:10">
      <c r="J927" s="88"/>
    </row>
    <row r="928" spans="10:10">
      <c r="J928" s="88"/>
    </row>
    <row r="929" spans="10:10">
      <c r="J929" s="88"/>
    </row>
    <row r="930" spans="10:10">
      <c r="J930" s="88"/>
    </row>
    <row r="931" spans="10:10">
      <c r="J931" s="88"/>
    </row>
    <row r="932" spans="10:10">
      <c r="J932" s="88"/>
    </row>
    <row r="933" spans="10:10">
      <c r="J933" s="88"/>
    </row>
    <row r="934" spans="10:10">
      <c r="J934" s="88"/>
    </row>
    <row r="935" spans="10:10">
      <c r="J935" s="88"/>
    </row>
    <row r="936" spans="10:10">
      <c r="J936" s="88"/>
    </row>
    <row r="937" spans="10:10">
      <c r="J937" s="88"/>
    </row>
    <row r="938" spans="10:10">
      <c r="J938" s="88"/>
    </row>
    <row r="939" spans="10:10">
      <c r="J939" s="88"/>
    </row>
    <row r="940" spans="10:10">
      <c r="J940" s="88"/>
    </row>
    <row r="941" spans="10:10">
      <c r="J941" s="88"/>
    </row>
    <row r="942" spans="10:10">
      <c r="J942" s="88"/>
    </row>
    <row r="943" spans="10:10">
      <c r="J943" s="88"/>
    </row>
    <row r="944" spans="10:10">
      <c r="J944" s="88"/>
    </row>
    <row r="945" spans="1:12">
      <c r="J945" s="88"/>
    </row>
    <row r="946" spans="1:12">
      <c r="J946" s="88"/>
    </row>
    <row r="947" spans="1:12">
      <c r="J947" s="88"/>
    </row>
    <row r="948" spans="1:12">
      <c r="J948" s="88"/>
    </row>
    <row r="949" spans="1:12">
      <c r="J949" s="88"/>
    </row>
    <row r="950" spans="1:12">
      <c r="J950" s="88"/>
    </row>
    <row r="951" spans="1:12">
      <c r="J951" s="88"/>
    </row>
    <row r="952" spans="1:12" s="88" customFormat="1">
      <c r="A952" s="87"/>
      <c r="B952" s="3"/>
      <c r="C952" s="5"/>
      <c r="D952" s="5"/>
      <c r="E952" s="8"/>
      <c r="F952" s="4"/>
      <c r="G952" s="4"/>
      <c r="H952" s="4"/>
      <c r="I952" s="2"/>
      <c r="L952" s="90"/>
    </row>
    <row r="953" spans="1:12" s="88" customFormat="1">
      <c r="A953" s="87"/>
      <c r="B953" s="3"/>
      <c r="C953" s="5"/>
      <c r="D953" s="5"/>
      <c r="E953" s="8"/>
      <c r="F953" s="4"/>
      <c r="G953" s="4"/>
      <c r="H953" s="4"/>
      <c r="I953" s="2"/>
      <c r="L953" s="90"/>
    </row>
    <row r="954" spans="1:12" s="88" customFormat="1">
      <c r="A954" s="87"/>
      <c r="B954" s="3"/>
      <c r="C954" s="5"/>
      <c r="D954" s="5"/>
      <c r="E954" s="8"/>
      <c r="F954" s="4"/>
      <c r="G954" s="4"/>
      <c r="H954" s="4"/>
      <c r="I954" s="2"/>
      <c r="L954" s="90"/>
    </row>
    <row r="955" spans="1:12" s="88" customFormat="1">
      <c r="A955" s="87"/>
      <c r="B955" s="3"/>
      <c r="C955" s="5"/>
      <c r="D955" s="5"/>
      <c r="E955" s="8"/>
      <c r="F955" s="4"/>
      <c r="G955" s="4"/>
      <c r="H955" s="4"/>
      <c r="I955" s="2"/>
      <c r="L955" s="90"/>
    </row>
    <row r="956" spans="1:12" s="88" customFormat="1">
      <c r="A956" s="87"/>
      <c r="B956" s="3"/>
      <c r="C956" s="5"/>
      <c r="D956" s="5"/>
      <c r="E956" s="8"/>
      <c r="F956" s="4"/>
      <c r="G956" s="4"/>
      <c r="H956" s="4"/>
      <c r="I956" s="2"/>
      <c r="L956" s="90"/>
    </row>
    <row r="957" spans="1:12" s="88" customFormat="1">
      <c r="A957" s="87"/>
      <c r="B957" s="3"/>
      <c r="C957" s="5"/>
      <c r="D957" s="5"/>
      <c r="E957" s="8"/>
      <c r="F957" s="4"/>
      <c r="G957" s="4"/>
      <c r="H957" s="4"/>
      <c r="I957" s="2"/>
      <c r="L957" s="90"/>
    </row>
    <row r="958" spans="1:12" s="88" customFormat="1">
      <c r="A958" s="87"/>
      <c r="B958" s="3"/>
      <c r="C958" s="5"/>
      <c r="D958" s="5"/>
      <c r="E958" s="8"/>
      <c r="F958" s="4"/>
      <c r="G958" s="4"/>
      <c r="H958" s="4"/>
      <c r="I958" s="2"/>
      <c r="L958" s="90"/>
    </row>
    <row r="959" spans="1:12" s="88" customFormat="1">
      <c r="A959" s="87"/>
      <c r="B959" s="3"/>
      <c r="C959" s="5"/>
      <c r="D959" s="5"/>
      <c r="E959" s="8"/>
      <c r="F959" s="4"/>
      <c r="G959" s="4"/>
      <c r="H959" s="4"/>
      <c r="I959" s="2"/>
      <c r="L959" s="90"/>
    </row>
    <row r="960" spans="1:12" s="88" customFormat="1">
      <c r="A960" s="87"/>
      <c r="B960" s="3"/>
      <c r="C960" s="5"/>
      <c r="D960" s="5"/>
      <c r="E960" s="8"/>
      <c r="F960" s="4"/>
      <c r="G960" s="4"/>
      <c r="H960" s="4"/>
      <c r="I960" s="2"/>
      <c r="L960" s="90"/>
    </row>
    <row r="961" spans="1:12" s="88" customFormat="1">
      <c r="A961" s="87"/>
      <c r="B961" s="3"/>
      <c r="C961" s="5"/>
      <c r="D961" s="5"/>
      <c r="E961" s="8"/>
      <c r="F961" s="4"/>
      <c r="G961" s="4"/>
      <c r="H961" s="4"/>
      <c r="I961" s="2"/>
      <c r="L961" s="90"/>
    </row>
    <row r="962" spans="1:12" s="88" customFormat="1">
      <c r="A962" s="87"/>
      <c r="B962" s="3"/>
      <c r="C962" s="5"/>
      <c r="D962" s="5"/>
      <c r="E962" s="8"/>
      <c r="F962" s="4"/>
      <c r="G962" s="4"/>
      <c r="H962" s="4"/>
      <c r="I962" s="2"/>
      <c r="L962" s="90"/>
    </row>
    <row r="963" spans="1:12" s="88" customFormat="1">
      <c r="A963" s="87"/>
      <c r="B963" s="3"/>
      <c r="C963" s="5"/>
      <c r="D963" s="5"/>
      <c r="E963" s="8"/>
      <c r="F963" s="4"/>
      <c r="G963" s="4"/>
      <c r="H963" s="4"/>
      <c r="I963" s="2"/>
      <c r="L963" s="90"/>
    </row>
    <row r="964" spans="1:12" s="88" customFormat="1">
      <c r="A964" s="87"/>
      <c r="B964" s="3"/>
      <c r="C964" s="5"/>
      <c r="D964" s="5"/>
      <c r="E964" s="8"/>
      <c r="F964" s="4"/>
      <c r="G964" s="4"/>
      <c r="H964" s="4"/>
      <c r="I964" s="2"/>
      <c r="L964" s="90"/>
    </row>
    <row r="965" spans="1:12" s="88" customFormat="1">
      <c r="A965" s="87"/>
      <c r="B965" s="3"/>
      <c r="C965" s="5"/>
      <c r="D965" s="5"/>
      <c r="E965" s="8"/>
      <c r="F965" s="4"/>
      <c r="G965" s="4"/>
      <c r="H965" s="4"/>
      <c r="I965" s="2"/>
      <c r="L965" s="90"/>
    </row>
    <row r="966" spans="1:12" s="88" customFormat="1">
      <c r="A966" s="87"/>
      <c r="B966" s="3"/>
      <c r="C966" s="5"/>
      <c r="D966" s="5"/>
      <c r="E966" s="8"/>
      <c r="F966" s="4"/>
      <c r="G966" s="4"/>
      <c r="H966" s="4"/>
      <c r="I966" s="2"/>
      <c r="L966" s="90"/>
    </row>
    <row r="967" spans="1:12" s="88" customFormat="1">
      <c r="A967" s="87"/>
      <c r="B967" s="3"/>
      <c r="C967" s="5"/>
      <c r="D967" s="5"/>
      <c r="E967" s="8"/>
      <c r="F967" s="4"/>
      <c r="G967" s="4"/>
      <c r="H967" s="4"/>
      <c r="I967" s="2"/>
      <c r="L967" s="90"/>
    </row>
    <row r="968" spans="1:12" s="88" customFormat="1">
      <c r="A968" s="87"/>
      <c r="B968" s="3"/>
      <c r="C968" s="5"/>
      <c r="D968" s="5"/>
      <c r="E968" s="8"/>
      <c r="F968" s="4"/>
      <c r="G968" s="4"/>
      <c r="H968" s="4"/>
      <c r="I968" s="2"/>
      <c r="L968" s="90"/>
    </row>
    <row r="969" spans="1:12" s="88" customFormat="1">
      <c r="A969" s="87"/>
      <c r="B969" s="3"/>
      <c r="C969" s="5"/>
      <c r="D969" s="5"/>
      <c r="E969" s="8"/>
      <c r="F969" s="4"/>
      <c r="G969" s="4"/>
      <c r="H969" s="4"/>
      <c r="I969" s="2"/>
      <c r="L969" s="90"/>
    </row>
    <row r="970" spans="1:12" s="88" customFormat="1">
      <c r="A970" s="87"/>
      <c r="B970" s="3"/>
      <c r="C970" s="5"/>
      <c r="D970" s="5"/>
      <c r="E970" s="8"/>
      <c r="F970" s="4"/>
      <c r="G970" s="4"/>
      <c r="H970" s="4"/>
      <c r="I970" s="2"/>
      <c r="L970" s="90"/>
    </row>
    <row r="971" spans="1:12" s="88" customFormat="1">
      <c r="A971" s="87"/>
      <c r="B971" s="3"/>
      <c r="C971" s="5"/>
      <c r="D971" s="5"/>
      <c r="E971" s="8"/>
      <c r="F971" s="4"/>
      <c r="G971" s="4"/>
      <c r="H971" s="4"/>
      <c r="I971" s="2"/>
      <c r="L971" s="90"/>
    </row>
    <row r="972" spans="1:12" s="88" customFormat="1">
      <c r="A972" s="87"/>
      <c r="B972" s="3"/>
      <c r="C972" s="5"/>
      <c r="D972" s="5"/>
      <c r="E972" s="8"/>
      <c r="F972" s="4"/>
      <c r="G972" s="4"/>
      <c r="H972" s="4"/>
      <c r="I972" s="2"/>
      <c r="L972" s="90"/>
    </row>
    <row r="973" spans="1:12" s="88" customFormat="1">
      <c r="A973" s="87"/>
      <c r="B973" s="3"/>
      <c r="C973" s="5"/>
      <c r="D973" s="5"/>
      <c r="E973" s="8"/>
      <c r="F973" s="4"/>
      <c r="G973" s="4"/>
      <c r="H973" s="4"/>
      <c r="I973" s="2"/>
      <c r="L973" s="90"/>
    </row>
    <row r="974" spans="1:12" s="88" customFormat="1">
      <c r="A974" s="87"/>
      <c r="B974" s="3"/>
      <c r="C974" s="5"/>
      <c r="D974" s="5"/>
      <c r="E974" s="8"/>
      <c r="F974" s="4"/>
      <c r="G974" s="4"/>
      <c r="H974" s="4"/>
      <c r="I974" s="2"/>
      <c r="L974" s="90"/>
    </row>
    <row r="975" spans="1:12" s="88" customFormat="1">
      <c r="A975" s="87"/>
      <c r="B975" s="3"/>
      <c r="C975" s="5"/>
      <c r="D975" s="5"/>
      <c r="E975" s="8"/>
      <c r="F975" s="4"/>
      <c r="G975" s="4"/>
      <c r="H975" s="4"/>
      <c r="I975" s="2"/>
      <c r="L975" s="90"/>
    </row>
    <row r="976" spans="1:12" s="88" customFormat="1">
      <c r="A976" s="87"/>
      <c r="B976" s="3"/>
      <c r="C976" s="5"/>
      <c r="D976" s="5"/>
      <c r="E976" s="8"/>
      <c r="F976" s="4"/>
      <c r="G976" s="4"/>
      <c r="H976" s="4"/>
      <c r="I976" s="2"/>
      <c r="L976" s="90"/>
    </row>
    <row r="977" spans="1:12" s="88" customFormat="1">
      <c r="A977" s="87"/>
      <c r="B977" s="3"/>
      <c r="C977" s="5"/>
      <c r="D977" s="5"/>
      <c r="E977" s="8"/>
      <c r="F977" s="4"/>
      <c r="G977" s="4"/>
      <c r="H977" s="4"/>
      <c r="I977" s="2"/>
      <c r="L977" s="90"/>
    </row>
    <row r="978" spans="1:12" s="88" customFormat="1">
      <c r="A978" s="87"/>
      <c r="B978" s="3"/>
      <c r="C978" s="5"/>
      <c r="D978" s="5"/>
      <c r="E978" s="8"/>
      <c r="F978" s="4"/>
      <c r="G978" s="4"/>
      <c r="H978" s="4"/>
      <c r="I978" s="2"/>
      <c r="L978" s="90"/>
    </row>
    <row r="979" spans="1:12" s="88" customFormat="1">
      <c r="A979" s="87"/>
      <c r="B979" s="3"/>
      <c r="C979" s="5"/>
      <c r="D979" s="5"/>
      <c r="E979" s="8"/>
      <c r="F979" s="4"/>
      <c r="G979" s="4"/>
      <c r="H979" s="4"/>
      <c r="I979" s="2"/>
      <c r="L979" s="90"/>
    </row>
    <row r="980" spans="1:12" s="88" customFormat="1">
      <c r="A980" s="87"/>
      <c r="B980" s="3"/>
      <c r="C980" s="5"/>
      <c r="D980" s="5"/>
      <c r="E980" s="8"/>
      <c r="F980" s="4"/>
      <c r="G980" s="4"/>
      <c r="H980" s="4"/>
      <c r="I980" s="2"/>
      <c r="L980" s="90"/>
    </row>
    <row r="981" spans="1:12" s="88" customFormat="1">
      <c r="A981" s="87"/>
      <c r="B981" s="3"/>
      <c r="C981" s="5"/>
      <c r="D981" s="5"/>
      <c r="E981" s="8"/>
      <c r="F981" s="4"/>
      <c r="G981" s="4"/>
      <c r="H981" s="4"/>
      <c r="I981" s="2"/>
      <c r="L981" s="90"/>
    </row>
    <row r="982" spans="1:12" s="88" customFormat="1">
      <c r="A982" s="87"/>
      <c r="B982" s="3"/>
      <c r="C982" s="5"/>
      <c r="D982" s="5"/>
      <c r="E982" s="8"/>
      <c r="F982" s="4"/>
      <c r="G982" s="4"/>
      <c r="H982" s="4"/>
      <c r="I982" s="2"/>
      <c r="L982" s="90"/>
    </row>
    <row r="983" spans="1:12" s="88" customFormat="1">
      <c r="A983" s="87"/>
      <c r="B983" s="3"/>
      <c r="C983" s="5"/>
      <c r="D983" s="5"/>
      <c r="E983" s="8"/>
      <c r="F983" s="4"/>
      <c r="G983" s="4"/>
      <c r="H983" s="4"/>
      <c r="I983" s="2"/>
      <c r="L983" s="90"/>
    </row>
    <row r="984" spans="1:12" s="88" customFormat="1">
      <c r="A984" s="87"/>
      <c r="B984" s="3"/>
      <c r="C984" s="5"/>
      <c r="D984" s="5"/>
      <c r="E984" s="8"/>
      <c r="F984" s="4"/>
      <c r="G984" s="4"/>
      <c r="H984" s="4"/>
      <c r="I984" s="2"/>
      <c r="L984" s="90"/>
    </row>
    <row r="985" spans="1:12" s="88" customFormat="1">
      <c r="A985" s="87"/>
      <c r="B985" s="3"/>
      <c r="C985" s="5"/>
      <c r="D985" s="5"/>
      <c r="E985" s="8"/>
      <c r="F985" s="4"/>
      <c r="G985" s="4"/>
      <c r="H985" s="4"/>
      <c r="I985" s="2"/>
      <c r="L985" s="90"/>
    </row>
    <row r="986" spans="1:12" s="88" customFormat="1">
      <c r="A986" s="87"/>
      <c r="B986" s="3"/>
      <c r="C986" s="5"/>
      <c r="D986" s="5"/>
      <c r="E986" s="8"/>
      <c r="F986" s="4"/>
      <c r="G986" s="4"/>
      <c r="H986" s="4"/>
      <c r="I986" s="2"/>
      <c r="L986" s="90"/>
    </row>
    <row r="987" spans="1:12" s="88" customFormat="1">
      <c r="A987" s="87"/>
      <c r="B987" s="3"/>
      <c r="C987" s="5"/>
      <c r="D987" s="5"/>
      <c r="E987" s="8"/>
      <c r="F987" s="4"/>
      <c r="G987" s="4"/>
      <c r="H987" s="4"/>
      <c r="I987" s="2"/>
      <c r="L987" s="90"/>
    </row>
    <row r="988" spans="1:12" s="88" customFormat="1">
      <c r="A988" s="87"/>
      <c r="B988" s="3"/>
      <c r="C988" s="5"/>
      <c r="D988" s="5"/>
      <c r="E988" s="8"/>
      <c r="F988" s="4"/>
      <c r="G988" s="4"/>
      <c r="H988" s="4"/>
      <c r="I988" s="2"/>
      <c r="L988" s="90"/>
    </row>
    <row r="989" spans="1:12" s="88" customFormat="1">
      <c r="A989" s="87"/>
      <c r="B989" s="3"/>
      <c r="C989" s="5"/>
      <c r="D989" s="5"/>
      <c r="E989" s="8"/>
      <c r="F989" s="4"/>
      <c r="G989" s="4"/>
      <c r="H989" s="4"/>
      <c r="I989" s="2"/>
      <c r="L989" s="90"/>
    </row>
    <row r="990" spans="1:12" s="88" customFormat="1">
      <c r="A990" s="87"/>
      <c r="B990" s="3"/>
      <c r="C990" s="5"/>
      <c r="D990" s="5"/>
      <c r="E990" s="8"/>
      <c r="F990" s="4"/>
      <c r="G990" s="4"/>
      <c r="H990" s="4"/>
      <c r="I990" s="2"/>
      <c r="L990" s="90"/>
    </row>
    <row r="991" spans="1:12" s="88" customFormat="1">
      <c r="A991" s="87"/>
      <c r="B991" s="3"/>
      <c r="C991" s="5"/>
      <c r="D991" s="5"/>
      <c r="E991" s="8"/>
      <c r="F991" s="4"/>
      <c r="G991" s="4"/>
      <c r="H991" s="4"/>
      <c r="I991" s="2"/>
      <c r="L991" s="90"/>
    </row>
    <row r="992" spans="1:12" s="88" customFormat="1">
      <c r="A992" s="87"/>
      <c r="B992" s="3"/>
      <c r="C992" s="5"/>
      <c r="D992" s="5"/>
      <c r="E992" s="8"/>
      <c r="F992" s="4"/>
      <c r="G992" s="4"/>
      <c r="H992" s="4"/>
      <c r="I992" s="2"/>
      <c r="L992" s="90"/>
    </row>
    <row r="993" spans="1:12" s="88" customFormat="1">
      <c r="A993" s="87"/>
      <c r="B993" s="3"/>
      <c r="C993" s="5"/>
      <c r="D993" s="5"/>
      <c r="E993" s="8"/>
      <c r="F993" s="4"/>
      <c r="G993" s="4"/>
      <c r="H993" s="4"/>
      <c r="I993" s="2"/>
      <c r="L993" s="90"/>
    </row>
    <row r="994" spans="1:12" s="88" customFormat="1">
      <c r="A994" s="87"/>
      <c r="B994" s="3"/>
      <c r="C994" s="5"/>
      <c r="D994" s="5"/>
      <c r="E994" s="8"/>
      <c r="F994" s="4"/>
      <c r="G994" s="4"/>
      <c r="H994" s="4"/>
      <c r="I994" s="2"/>
      <c r="L994" s="90"/>
    </row>
    <row r="995" spans="1:12" s="88" customFormat="1">
      <c r="A995" s="87"/>
      <c r="B995" s="3"/>
      <c r="C995" s="5"/>
      <c r="D995" s="5"/>
      <c r="E995" s="8"/>
      <c r="F995" s="4"/>
      <c r="G995" s="4"/>
      <c r="H995" s="4"/>
      <c r="I995" s="2"/>
      <c r="L995" s="90"/>
    </row>
    <row r="996" spans="1:12" s="88" customFormat="1">
      <c r="A996" s="87"/>
      <c r="B996" s="3"/>
      <c r="C996" s="5"/>
      <c r="D996" s="5"/>
      <c r="E996" s="8"/>
      <c r="F996" s="4"/>
      <c r="G996" s="4"/>
      <c r="H996" s="4"/>
      <c r="I996" s="2"/>
      <c r="L996" s="90"/>
    </row>
    <row r="997" spans="1:12" s="88" customFormat="1">
      <c r="A997" s="87"/>
      <c r="B997" s="3"/>
      <c r="C997" s="5"/>
      <c r="D997" s="5"/>
      <c r="E997" s="8"/>
      <c r="F997" s="4"/>
      <c r="G997" s="4"/>
      <c r="H997" s="4"/>
      <c r="I997" s="2"/>
      <c r="L997" s="90"/>
    </row>
    <row r="998" spans="1:12" s="88" customFormat="1">
      <c r="A998" s="87"/>
      <c r="B998" s="3"/>
      <c r="C998" s="5"/>
      <c r="D998" s="5"/>
      <c r="E998" s="8"/>
      <c r="F998" s="4"/>
      <c r="G998" s="4"/>
      <c r="H998" s="4"/>
      <c r="I998" s="2"/>
      <c r="L998" s="90"/>
    </row>
    <row r="999" spans="1:12" s="88" customFormat="1">
      <c r="A999" s="87"/>
      <c r="B999" s="3"/>
      <c r="C999" s="5"/>
      <c r="D999" s="5"/>
      <c r="E999" s="8"/>
      <c r="F999" s="4"/>
      <c r="G999" s="4"/>
      <c r="H999" s="4"/>
      <c r="I999" s="2"/>
      <c r="L999" s="90"/>
    </row>
    <row r="1000" spans="1:12" s="88" customFormat="1">
      <c r="A1000" s="87"/>
      <c r="B1000" s="3"/>
      <c r="C1000" s="5"/>
      <c r="D1000" s="5"/>
      <c r="E1000" s="8"/>
      <c r="F1000" s="4"/>
      <c r="G1000" s="4"/>
      <c r="H1000" s="4"/>
      <c r="I1000" s="2"/>
      <c r="L1000" s="90"/>
    </row>
    <row r="1001" spans="1:12" s="88" customFormat="1">
      <c r="A1001" s="87"/>
      <c r="B1001" s="3"/>
      <c r="C1001" s="5"/>
      <c r="D1001" s="5"/>
      <c r="E1001" s="8"/>
      <c r="F1001" s="4"/>
      <c r="G1001" s="4"/>
      <c r="H1001" s="4"/>
      <c r="I1001" s="2"/>
      <c r="L1001" s="90"/>
    </row>
    <row r="1002" spans="1:12" s="88" customFormat="1">
      <c r="A1002" s="87"/>
      <c r="B1002" s="3"/>
      <c r="C1002" s="5"/>
      <c r="D1002" s="5"/>
      <c r="E1002" s="8"/>
      <c r="F1002" s="4"/>
      <c r="G1002" s="4"/>
      <c r="H1002" s="4"/>
      <c r="I1002" s="2"/>
      <c r="L1002" s="90"/>
    </row>
    <row r="1003" spans="1:12" s="88" customFormat="1">
      <c r="A1003" s="87"/>
      <c r="B1003" s="3"/>
      <c r="C1003" s="5"/>
      <c r="D1003" s="5"/>
      <c r="E1003" s="8"/>
      <c r="F1003" s="4"/>
      <c r="G1003" s="4"/>
      <c r="H1003" s="4"/>
      <c r="I1003" s="2"/>
      <c r="L1003" s="90"/>
    </row>
    <row r="1004" spans="1:12" s="88" customFormat="1">
      <c r="A1004" s="87"/>
      <c r="B1004" s="3"/>
      <c r="C1004" s="5"/>
      <c r="D1004" s="5"/>
      <c r="E1004" s="8"/>
      <c r="F1004" s="4"/>
      <c r="G1004" s="4"/>
      <c r="H1004" s="4"/>
      <c r="I1004" s="2"/>
      <c r="L1004" s="90"/>
    </row>
    <row r="1005" spans="1:12" s="88" customFormat="1">
      <c r="A1005" s="87"/>
      <c r="B1005" s="3"/>
      <c r="C1005" s="5"/>
      <c r="D1005" s="5"/>
      <c r="E1005" s="8"/>
      <c r="F1005" s="4"/>
      <c r="G1005" s="4"/>
      <c r="H1005" s="4"/>
      <c r="I1005" s="2"/>
      <c r="L1005" s="90"/>
    </row>
    <row r="1006" spans="1:12" s="88" customFormat="1">
      <c r="A1006" s="87"/>
      <c r="B1006" s="3"/>
      <c r="C1006" s="5"/>
      <c r="D1006" s="5"/>
      <c r="E1006" s="8"/>
      <c r="F1006" s="4"/>
      <c r="G1006" s="4"/>
      <c r="H1006" s="4"/>
      <c r="I1006" s="2"/>
      <c r="L1006" s="90"/>
    </row>
    <row r="1007" spans="1:12" s="88" customFormat="1">
      <c r="A1007" s="87"/>
      <c r="B1007" s="3"/>
      <c r="C1007" s="5"/>
      <c r="D1007" s="5"/>
      <c r="E1007" s="8"/>
      <c r="F1007" s="4"/>
      <c r="G1007" s="4"/>
      <c r="H1007" s="4"/>
      <c r="I1007" s="2"/>
      <c r="L1007" s="90"/>
    </row>
    <row r="1008" spans="1:12" s="88" customFormat="1">
      <c r="A1008" s="87"/>
      <c r="B1008" s="3"/>
      <c r="C1008" s="5"/>
      <c r="D1008" s="5"/>
      <c r="E1008" s="8"/>
      <c r="F1008" s="4"/>
      <c r="G1008" s="4"/>
      <c r="H1008" s="4"/>
      <c r="I1008" s="2"/>
      <c r="L1008" s="90"/>
    </row>
    <row r="1009" spans="1:12" s="88" customFormat="1">
      <c r="A1009" s="87"/>
      <c r="B1009" s="3"/>
      <c r="C1009" s="5"/>
      <c r="D1009" s="5"/>
      <c r="E1009" s="8"/>
      <c r="F1009" s="4"/>
      <c r="G1009" s="4"/>
      <c r="H1009" s="4"/>
      <c r="I1009" s="2"/>
      <c r="L1009" s="90"/>
    </row>
    <row r="1010" spans="1:12" s="88" customFormat="1">
      <c r="A1010" s="87"/>
      <c r="B1010" s="3"/>
      <c r="C1010" s="5"/>
      <c r="D1010" s="5"/>
      <c r="E1010" s="8"/>
      <c r="F1010" s="4"/>
      <c r="G1010" s="4"/>
      <c r="H1010" s="4"/>
      <c r="I1010" s="2"/>
      <c r="L1010" s="90"/>
    </row>
    <row r="1011" spans="1:12" s="88" customFormat="1">
      <c r="A1011" s="87"/>
      <c r="B1011" s="3"/>
      <c r="C1011" s="5"/>
      <c r="D1011" s="5"/>
      <c r="E1011" s="8"/>
      <c r="F1011" s="4"/>
      <c r="G1011" s="4"/>
      <c r="H1011" s="4"/>
      <c r="I1011" s="2"/>
      <c r="L1011" s="90"/>
    </row>
    <row r="1012" spans="1:12" s="88" customFormat="1">
      <c r="A1012" s="87"/>
      <c r="B1012" s="3"/>
      <c r="C1012" s="5"/>
      <c r="D1012" s="5"/>
      <c r="E1012" s="8"/>
      <c r="F1012" s="4"/>
      <c r="G1012" s="4"/>
      <c r="H1012" s="4"/>
      <c r="I1012" s="2"/>
      <c r="L1012" s="90"/>
    </row>
    <row r="1013" spans="1:12" s="88" customFormat="1">
      <c r="A1013" s="87"/>
      <c r="B1013" s="3"/>
      <c r="C1013" s="5"/>
      <c r="D1013" s="5"/>
      <c r="E1013" s="8"/>
      <c r="F1013" s="4"/>
      <c r="G1013" s="4"/>
      <c r="H1013" s="4"/>
      <c r="I1013" s="2"/>
      <c r="L1013" s="90"/>
    </row>
    <row r="1014" spans="1:12" s="88" customFormat="1">
      <c r="A1014" s="87"/>
      <c r="B1014" s="3"/>
      <c r="C1014" s="5"/>
      <c r="D1014" s="5"/>
      <c r="E1014" s="8"/>
      <c r="F1014" s="4"/>
      <c r="G1014" s="4"/>
      <c r="H1014" s="4"/>
      <c r="I1014" s="2"/>
      <c r="L1014" s="90"/>
    </row>
    <row r="1015" spans="1:12" s="88" customFormat="1">
      <c r="A1015" s="87"/>
      <c r="B1015" s="3"/>
      <c r="C1015" s="5"/>
      <c r="D1015" s="5"/>
      <c r="E1015" s="8"/>
      <c r="F1015" s="4"/>
      <c r="G1015" s="4"/>
      <c r="H1015" s="4"/>
      <c r="I1015" s="2"/>
      <c r="L1015" s="90"/>
    </row>
    <row r="1016" spans="1:12" s="88" customFormat="1">
      <c r="A1016" s="87"/>
      <c r="B1016" s="3"/>
      <c r="C1016" s="5"/>
      <c r="D1016" s="5"/>
      <c r="E1016" s="8"/>
      <c r="F1016" s="4"/>
      <c r="G1016" s="4"/>
      <c r="H1016" s="4"/>
      <c r="I1016" s="2"/>
      <c r="L1016" s="90"/>
    </row>
    <row r="1017" spans="1:12" s="88" customFormat="1">
      <c r="A1017" s="87"/>
      <c r="B1017" s="3"/>
      <c r="C1017" s="5"/>
      <c r="D1017" s="5"/>
      <c r="E1017" s="8"/>
      <c r="F1017" s="4"/>
      <c r="G1017" s="4"/>
      <c r="H1017" s="4"/>
      <c r="I1017" s="2"/>
      <c r="L1017" s="90"/>
    </row>
    <row r="1018" spans="1:12" s="88" customFormat="1">
      <c r="A1018" s="87"/>
      <c r="B1018" s="3"/>
      <c r="C1018" s="5"/>
      <c r="D1018" s="5"/>
      <c r="E1018" s="8"/>
      <c r="F1018" s="4"/>
      <c r="G1018" s="4"/>
      <c r="H1018" s="4"/>
      <c r="I1018" s="2"/>
      <c r="L1018" s="90"/>
    </row>
    <row r="1019" spans="1:12" s="88" customFormat="1">
      <c r="A1019" s="87"/>
      <c r="B1019" s="3"/>
      <c r="C1019" s="5"/>
      <c r="D1019" s="5"/>
      <c r="E1019" s="8"/>
      <c r="F1019" s="4"/>
      <c r="G1019" s="4"/>
      <c r="H1019" s="4"/>
      <c r="I1019" s="2"/>
      <c r="L1019" s="90"/>
    </row>
    <row r="1020" spans="1:12" s="88" customFormat="1">
      <c r="A1020" s="87"/>
      <c r="B1020" s="3"/>
      <c r="C1020" s="5"/>
      <c r="D1020" s="5"/>
      <c r="E1020" s="8"/>
      <c r="F1020" s="4"/>
      <c r="G1020" s="4"/>
      <c r="H1020" s="4"/>
      <c r="I1020" s="2"/>
      <c r="L1020" s="90"/>
    </row>
    <row r="1021" spans="1:12" s="88" customFormat="1">
      <c r="A1021" s="87"/>
      <c r="B1021" s="3"/>
      <c r="C1021" s="5"/>
      <c r="D1021" s="5"/>
      <c r="E1021" s="8"/>
      <c r="F1021" s="4"/>
      <c r="G1021" s="4"/>
      <c r="H1021" s="4"/>
      <c r="I1021" s="2"/>
      <c r="L1021" s="90"/>
    </row>
    <row r="1022" spans="1:12" s="88" customFormat="1">
      <c r="A1022" s="87"/>
      <c r="B1022" s="3"/>
      <c r="C1022" s="5"/>
      <c r="D1022" s="5"/>
      <c r="E1022" s="8"/>
      <c r="F1022" s="4"/>
      <c r="G1022" s="4"/>
      <c r="H1022" s="4"/>
      <c r="I1022" s="2"/>
      <c r="L1022" s="90"/>
    </row>
    <row r="1023" spans="1:12" s="88" customFormat="1">
      <c r="A1023" s="87"/>
      <c r="B1023" s="3"/>
      <c r="C1023" s="5"/>
      <c r="D1023" s="5"/>
      <c r="E1023" s="8"/>
      <c r="F1023" s="4"/>
      <c r="G1023" s="4"/>
      <c r="H1023" s="4"/>
      <c r="I1023" s="2"/>
      <c r="L1023" s="90"/>
    </row>
    <row r="1024" spans="1:12" s="88" customFormat="1">
      <c r="A1024" s="87"/>
      <c r="B1024" s="3"/>
      <c r="C1024" s="5"/>
      <c r="D1024" s="5"/>
      <c r="E1024" s="8"/>
      <c r="F1024" s="4"/>
      <c r="G1024" s="4"/>
      <c r="H1024" s="4"/>
      <c r="I1024" s="2"/>
      <c r="L1024" s="90"/>
    </row>
    <row r="1025" spans="1:12" s="88" customFormat="1">
      <c r="A1025" s="87"/>
      <c r="B1025" s="3"/>
      <c r="C1025" s="5"/>
      <c r="D1025" s="5"/>
      <c r="E1025" s="8"/>
      <c r="F1025" s="4"/>
      <c r="G1025" s="4"/>
      <c r="H1025" s="4"/>
      <c r="I1025" s="2"/>
      <c r="L1025" s="90"/>
    </row>
    <row r="1026" spans="1:12" s="88" customFormat="1">
      <c r="A1026" s="87"/>
      <c r="B1026" s="3"/>
      <c r="C1026" s="5"/>
      <c r="D1026" s="5"/>
      <c r="E1026" s="8"/>
      <c r="F1026" s="4"/>
      <c r="G1026" s="4"/>
      <c r="H1026" s="4"/>
      <c r="I1026" s="2"/>
      <c r="L1026" s="90"/>
    </row>
    <row r="1027" spans="1:12" s="88" customFormat="1">
      <c r="A1027" s="87"/>
      <c r="B1027" s="3"/>
      <c r="C1027" s="5"/>
      <c r="D1027" s="5"/>
      <c r="E1027" s="8"/>
      <c r="F1027" s="4"/>
      <c r="G1027" s="4"/>
      <c r="H1027" s="4"/>
      <c r="I1027" s="2"/>
      <c r="L1027" s="90"/>
    </row>
    <row r="1028" spans="1:12" s="88" customFormat="1">
      <c r="A1028" s="87"/>
      <c r="B1028" s="3"/>
      <c r="C1028" s="5"/>
      <c r="D1028" s="5"/>
      <c r="E1028" s="8"/>
      <c r="F1028" s="4"/>
      <c r="G1028" s="4"/>
      <c r="H1028" s="4"/>
      <c r="I1028" s="2"/>
      <c r="L1028" s="90"/>
    </row>
    <row r="1029" spans="1:12" s="88" customFormat="1">
      <c r="A1029" s="87"/>
      <c r="B1029" s="3"/>
      <c r="C1029" s="5"/>
      <c r="D1029" s="5"/>
      <c r="E1029" s="8"/>
      <c r="F1029" s="4"/>
      <c r="G1029" s="4"/>
      <c r="H1029" s="4"/>
      <c r="I1029" s="2"/>
      <c r="L1029" s="90"/>
    </row>
    <row r="1030" spans="1:12" s="88" customFormat="1">
      <c r="A1030" s="87"/>
      <c r="B1030" s="3"/>
      <c r="C1030" s="5"/>
      <c r="D1030" s="5"/>
      <c r="E1030" s="8"/>
      <c r="F1030" s="4"/>
      <c r="G1030" s="4"/>
      <c r="H1030" s="4"/>
      <c r="I1030" s="2"/>
      <c r="L1030" s="90"/>
    </row>
    <row r="1031" spans="1:12" s="88" customFormat="1">
      <c r="A1031" s="87"/>
      <c r="B1031" s="3"/>
      <c r="C1031" s="5"/>
      <c r="D1031" s="5"/>
      <c r="E1031" s="8"/>
      <c r="F1031" s="4"/>
      <c r="G1031" s="4"/>
      <c r="H1031" s="4"/>
      <c r="I1031" s="2"/>
      <c r="L1031" s="90"/>
    </row>
    <row r="1032" spans="1:12" s="88" customFormat="1">
      <c r="A1032" s="87"/>
      <c r="B1032" s="3"/>
      <c r="C1032" s="5"/>
      <c r="D1032" s="5"/>
      <c r="E1032" s="8"/>
      <c r="F1032" s="4"/>
      <c r="G1032" s="4"/>
      <c r="H1032" s="4"/>
      <c r="I1032" s="2"/>
      <c r="L1032" s="90"/>
    </row>
    <row r="1033" spans="1:12" s="88" customFormat="1">
      <c r="A1033" s="87"/>
      <c r="B1033" s="3"/>
      <c r="C1033" s="5"/>
      <c r="D1033" s="5"/>
      <c r="E1033" s="8"/>
      <c r="F1033" s="4"/>
      <c r="G1033" s="4"/>
      <c r="H1033" s="4"/>
      <c r="I1033" s="2"/>
      <c r="L1033" s="90"/>
    </row>
    <row r="1034" spans="1:12" s="88" customFormat="1">
      <c r="A1034" s="87"/>
      <c r="B1034" s="3"/>
      <c r="C1034" s="5"/>
      <c r="D1034" s="5"/>
      <c r="E1034" s="8"/>
      <c r="F1034" s="4"/>
      <c r="G1034" s="4"/>
      <c r="H1034" s="4"/>
      <c r="I1034" s="2"/>
      <c r="L1034" s="90"/>
    </row>
    <row r="1035" spans="1:12" s="88" customFormat="1">
      <c r="A1035" s="87"/>
      <c r="B1035" s="3"/>
      <c r="C1035" s="5"/>
      <c r="D1035" s="5"/>
      <c r="E1035" s="8"/>
      <c r="F1035" s="4"/>
      <c r="G1035" s="4"/>
      <c r="H1035" s="4"/>
      <c r="I1035" s="2"/>
      <c r="L1035" s="90"/>
    </row>
    <row r="1036" spans="1:12" s="88" customFormat="1">
      <c r="A1036" s="87"/>
      <c r="B1036" s="3"/>
      <c r="C1036" s="5"/>
      <c r="D1036" s="5"/>
      <c r="E1036" s="8"/>
      <c r="F1036" s="4"/>
      <c r="G1036" s="4"/>
      <c r="H1036" s="4"/>
      <c r="I1036" s="2"/>
      <c r="L1036" s="90"/>
    </row>
    <row r="1037" spans="1:12" s="88" customFormat="1">
      <c r="A1037" s="87"/>
      <c r="B1037" s="3"/>
      <c r="C1037" s="5"/>
      <c r="D1037" s="5"/>
      <c r="E1037" s="8"/>
      <c r="F1037" s="4"/>
      <c r="G1037" s="4"/>
      <c r="H1037" s="4"/>
      <c r="I1037" s="2"/>
      <c r="L1037" s="90"/>
    </row>
    <row r="1038" spans="1:12" s="88" customFormat="1">
      <c r="A1038" s="87"/>
      <c r="B1038" s="3"/>
      <c r="C1038" s="5"/>
      <c r="D1038" s="5"/>
      <c r="E1038" s="8"/>
      <c r="F1038" s="4"/>
      <c r="G1038" s="4"/>
      <c r="H1038" s="4"/>
      <c r="I1038" s="2"/>
      <c r="L1038" s="90"/>
    </row>
    <row r="1039" spans="1:12" s="88" customFormat="1">
      <c r="A1039" s="87"/>
      <c r="B1039" s="3"/>
      <c r="C1039" s="5"/>
      <c r="D1039" s="5"/>
      <c r="E1039" s="8"/>
      <c r="F1039" s="4"/>
      <c r="G1039" s="4"/>
      <c r="H1039" s="4"/>
      <c r="I1039" s="2"/>
      <c r="L1039" s="90"/>
    </row>
    <row r="1040" spans="1:12" s="88" customFormat="1">
      <c r="A1040" s="87"/>
      <c r="B1040" s="3"/>
      <c r="C1040" s="5"/>
      <c r="D1040" s="5"/>
      <c r="E1040" s="8"/>
      <c r="F1040" s="4"/>
      <c r="G1040" s="4"/>
      <c r="H1040" s="4"/>
      <c r="I1040" s="2"/>
      <c r="L1040" s="90"/>
    </row>
    <row r="1041" spans="1:12" s="88" customFormat="1">
      <c r="A1041" s="87"/>
      <c r="B1041" s="3"/>
      <c r="C1041" s="5"/>
      <c r="D1041" s="5"/>
      <c r="E1041" s="8"/>
      <c r="F1041" s="4"/>
      <c r="G1041" s="4"/>
      <c r="H1041" s="4"/>
      <c r="I1041" s="2"/>
      <c r="L1041" s="90"/>
    </row>
    <row r="1042" spans="1:12" s="88" customFormat="1">
      <c r="A1042" s="87"/>
      <c r="B1042" s="3"/>
      <c r="C1042" s="5"/>
      <c r="D1042" s="5"/>
      <c r="E1042" s="8"/>
      <c r="F1042" s="4"/>
      <c r="G1042" s="4"/>
      <c r="H1042" s="4"/>
      <c r="I1042" s="2"/>
      <c r="L1042" s="90"/>
    </row>
    <row r="1043" spans="1:12" s="88" customFormat="1">
      <c r="A1043" s="87"/>
      <c r="B1043" s="3"/>
      <c r="C1043" s="5"/>
      <c r="D1043" s="5"/>
      <c r="E1043" s="8"/>
      <c r="F1043" s="4"/>
      <c r="G1043" s="4"/>
      <c r="H1043" s="4"/>
      <c r="I1043" s="2"/>
      <c r="L1043" s="90"/>
    </row>
    <row r="1044" spans="1:12" s="88" customFormat="1">
      <c r="A1044" s="87"/>
      <c r="B1044" s="3"/>
      <c r="C1044" s="5"/>
      <c r="D1044" s="5"/>
      <c r="E1044" s="8"/>
      <c r="F1044" s="4"/>
      <c r="G1044" s="4"/>
      <c r="H1044" s="4"/>
      <c r="I1044" s="2"/>
      <c r="L1044" s="90"/>
    </row>
    <row r="1045" spans="1:12" s="88" customFormat="1">
      <c r="A1045" s="87"/>
      <c r="B1045" s="3"/>
      <c r="C1045" s="5"/>
      <c r="D1045" s="5"/>
      <c r="E1045" s="8"/>
      <c r="F1045" s="4"/>
      <c r="G1045" s="4"/>
      <c r="H1045" s="4"/>
      <c r="I1045" s="2"/>
      <c r="L1045" s="90"/>
    </row>
    <row r="1046" spans="1:12" s="88" customFormat="1">
      <c r="A1046" s="87"/>
      <c r="B1046" s="3"/>
      <c r="C1046" s="5"/>
      <c r="D1046" s="5"/>
      <c r="E1046" s="8"/>
      <c r="F1046" s="4"/>
      <c r="G1046" s="4"/>
      <c r="H1046" s="4"/>
      <c r="I1046" s="2"/>
      <c r="L1046" s="90"/>
    </row>
    <row r="1047" spans="1:12" s="88" customFormat="1">
      <c r="A1047" s="87"/>
      <c r="B1047" s="3"/>
      <c r="C1047" s="5"/>
      <c r="D1047" s="5"/>
      <c r="E1047" s="8"/>
      <c r="F1047" s="4"/>
      <c r="G1047" s="4"/>
      <c r="H1047" s="4"/>
      <c r="I1047" s="2"/>
      <c r="L1047" s="90"/>
    </row>
    <row r="1048" spans="1:12" s="88" customFormat="1">
      <c r="A1048" s="87"/>
      <c r="B1048" s="3"/>
      <c r="C1048" s="5"/>
      <c r="D1048" s="5"/>
      <c r="E1048" s="8"/>
      <c r="F1048" s="4"/>
      <c r="G1048" s="4"/>
      <c r="H1048" s="4"/>
      <c r="I1048" s="2"/>
      <c r="L1048" s="90"/>
    </row>
    <row r="1049" spans="1:12" s="88" customFormat="1">
      <c r="A1049" s="87"/>
      <c r="B1049" s="3"/>
      <c r="C1049" s="5"/>
      <c r="D1049" s="5"/>
      <c r="E1049" s="8"/>
      <c r="F1049" s="4"/>
      <c r="G1049" s="4"/>
      <c r="H1049" s="4"/>
      <c r="I1049" s="2"/>
      <c r="L1049" s="90"/>
    </row>
    <row r="1050" spans="1:12" s="88" customFormat="1">
      <c r="A1050" s="87"/>
      <c r="B1050" s="3"/>
      <c r="C1050" s="5"/>
      <c r="D1050" s="5"/>
      <c r="E1050" s="8"/>
      <c r="F1050" s="4"/>
      <c r="G1050" s="4"/>
      <c r="H1050" s="4"/>
      <c r="I1050" s="2"/>
      <c r="L1050" s="90"/>
    </row>
    <row r="1051" spans="1:12" s="88" customFormat="1">
      <c r="A1051" s="87"/>
      <c r="B1051" s="3"/>
      <c r="C1051" s="5"/>
      <c r="D1051" s="5"/>
      <c r="E1051" s="8"/>
      <c r="F1051" s="4"/>
      <c r="G1051" s="4"/>
      <c r="H1051" s="4"/>
      <c r="I1051" s="2"/>
      <c r="L1051" s="90"/>
    </row>
    <row r="1052" spans="1:12" s="88" customFormat="1">
      <c r="A1052" s="87"/>
      <c r="B1052" s="3"/>
      <c r="C1052" s="5"/>
      <c r="D1052" s="5"/>
      <c r="E1052" s="8"/>
      <c r="F1052" s="4"/>
      <c r="G1052" s="4"/>
      <c r="H1052" s="4"/>
      <c r="I1052" s="2"/>
      <c r="L1052" s="90"/>
    </row>
    <row r="1053" spans="1:12" s="88" customFormat="1">
      <c r="A1053" s="87"/>
      <c r="B1053" s="3"/>
      <c r="C1053" s="5"/>
      <c r="D1053" s="5"/>
      <c r="E1053" s="8"/>
      <c r="F1053" s="4"/>
      <c r="G1053" s="4"/>
      <c r="H1053" s="4"/>
      <c r="I1053" s="2"/>
      <c r="L1053" s="90"/>
    </row>
    <row r="1054" spans="1:12" s="88" customFormat="1">
      <c r="A1054" s="87"/>
      <c r="B1054" s="3"/>
      <c r="C1054" s="5"/>
      <c r="D1054" s="5"/>
      <c r="E1054" s="8"/>
      <c r="F1054" s="4"/>
      <c r="G1054" s="4"/>
      <c r="H1054" s="4"/>
      <c r="I1054" s="2"/>
      <c r="L1054" s="90"/>
    </row>
    <row r="1055" spans="1:12" s="88" customFormat="1">
      <c r="A1055" s="87"/>
      <c r="B1055" s="3"/>
      <c r="C1055" s="5"/>
      <c r="D1055" s="5"/>
      <c r="E1055" s="8"/>
      <c r="F1055" s="4"/>
      <c r="G1055" s="4"/>
      <c r="H1055" s="4"/>
      <c r="I1055" s="2"/>
      <c r="L1055" s="90"/>
    </row>
    <row r="1056" spans="1:12" s="88" customFormat="1">
      <c r="A1056" s="87"/>
      <c r="B1056" s="3"/>
      <c r="C1056" s="5"/>
      <c r="D1056" s="5"/>
      <c r="E1056" s="8"/>
      <c r="F1056" s="4"/>
      <c r="G1056" s="4"/>
      <c r="H1056" s="4"/>
      <c r="I1056" s="2"/>
      <c r="L1056" s="90"/>
    </row>
    <row r="1057" spans="1:12" s="88" customFormat="1">
      <c r="A1057" s="87"/>
      <c r="B1057" s="3"/>
      <c r="C1057" s="5"/>
      <c r="D1057" s="5"/>
      <c r="E1057" s="8"/>
      <c r="F1057" s="4"/>
      <c r="G1057" s="4"/>
      <c r="H1057" s="4"/>
      <c r="I1057" s="2"/>
      <c r="L1057" s="90"/>
    </row>
    <row r="1058" spans="1:12" s="88" customFormat="1">
      <c r="A1058" s="87"/>
      <c r="B1058" s="3"/>
      <c r="C1058" s="5"/>
      <c r="D1058" s="5"/>
      <c r="E1058" s="8"/>
      <c r="F1058" s="4"/>
      <c r="G1058" s="4"/>
      <c r="H1058" s="4"/>
      <c r="I1058" s="2"/>
      <c r="L1058" s="90"/>
    </row>
    <row r="1059" spans="1:12" s="88" customFormat="1">
      <c r="A1059" s="87"/>
      <c r="B1059" s="3"/>
      <c r="C1059" s="5"/>
      <c r="D1059" s="5"/>
      <c r="E1059" s="8"/>
      <c r="F1059" s="4"/>
      <c r="G1059" s="4"/>
      <c r="H1059" s="4"/>
      <c r="I1059" s="2"/>
      <c r="L1059" s="90"/>
    </row>
    <row r="1060" spans="1:12" s="88" customFormat="1">
      <c r="A1060" s="87"/>
      <c r="B1060" s="3"/>
      <c r="C1060" s="5"/>
      <c r="D1060" s="5"/>
      <c r="E1060" s="8"/>
      <c r="F1060" s="4"/>
      <c r="G1060" s="4"/>
      <c r="H1060" s="4"/>
      <c r="I1060" s="2"/>
      <c r="L1060" s="90"/>
    </row>
    <row r="1061" spans="1:12" s="88" customFormat="1">
      <c r="A1061" s="87"/>
      <c r="B1061" s="3"/>
      <c r="C1061" s="5"/>
      <c r="D1061" s="5"/>
      <c r="E1061" s="8"/>
      <c r="F1061" s="4"/>
      <c r="G1061" s="4"/>
      <c r="H1061" s="4"/>
      <c r="I1061" s="2"/>
      <c r="L1061" s="90"/>
    </row>
    <row r="1062" spans="1:12" s="88" customFormat="1">
      <c r="A1062" s="87"/>
      <c r="B1062" s="3"/>
      <c r="C1062" s="5"/>
      <c r="D1062" s="5"/>
      <c r="E1062" s="8"/>
      <c r="F1062" s="4"/>
      <c r="G1062" s="4"/>
      <c r="H1062" s="4"/>
      <c r="I1062" s="2"/>
      <c r="L1062" s="90"/>
    </row>
    <row r="1063" spans="1:12" s="88" customFormat="1">
      <c r="A1063" s="87"/>
      <c r="B1063" s="3"/>
      <c r="C1063" s="5"/>
      <c r="D1063" s="5"/>
      <c r="E1063" s="8"/>
      <c r="F1063" s="4"/>
      <c r="G1063" s="4"/>
      <c r="H1063" s="4"/>
      <c r="I1063" s="2"/>
      <c r="L1063" s="90"/>
    </row>
    <row r="1064" spans="1:12" s="88" customFormat="1">
      <c r="A1064" s="87"/>
      <c r="B1064" s="3"/>
      <c r="C1064" s="5"/>
      <c r="D1064" s="5"/>
      <c r="E1064" s="8"/>
      <c r="F1064" s="4"/>
      <c r="G1064" s="4"/>
      <c r="H1064" s="4"/>
      <c r="I1064" s="2"/>
      <c r="L1064" s="90"/>
    </row>
    <row r="1065" spans="1:12" s="88" customFormat="1">
      <c r="A1065" s="87"/>
      <c r="B1065" s="3"/>
      <c r="C1065" s="5"/>
      <c r="D1065" s="5"/>
      <c r="E1065" s="8"/>
      <c r="F1065" s="4"/>
      <c r="G1065" s="4"/>
      <c r="H1065" s="4"/>
      <c r="I1065" s="2"/>
      <c r="L1065" s="90"/>
    </row>
    <row r="1066" spans="1:12" s="88" customFormat="1">
      <c r="A1066" s="87"/>
      <c r="B1066" s="3"/>
      <c r="C1066" s="5"/>
      <c r="D1066" s="5"/>
      <c r="E1066" s="8"/>
      <c r="F1066" s="4"/>
      <c r="G1066" s="4"/>
      <c r="H1066" s="4"/>
      <c r="I1066" s="2"/>
      <c r="L1066" s="90"/>
    </row>
    <row r="1067" spans="1:12" s="88" customFormat="1">
      <c r="A1067" s="87"/>
      <c r="B1067" s="3"/>
      <c r="C1067" s="5"/>
      <c r="D1067" s="5"/>
      <c r="E1067" s="8"/>
      <c r="F1067" s="4"/>
      <c r="G1067" s="4"/>
      <c r="H1067" s="4"/>
      <c r="I1067" s="2"/>
      <c r="L1067" s="90"/>
    </row>
    <row r="1068" spans="1:12" s="88" customFormat="1">
      <c r="A1068" s="87"/>
      <c r="B1068" s="3"/>
      <c r="C1068" s="5"/>
      <c r="D1068" s="5"/>
      <c r="E1068" s="8"/>
      <c r="F1068" s="4"/>
      <c r="G1068" s="4"/>
      <c r="H1068" s="4"/>
      <c r="I1068" s="2"/>
      <c r="L1068" s="90"/>
    </row>
    <row r="1069" spans="1:12" s="88" customFormat="1">
      <c r="A1069" s="87"/>
      <c r="B1069" s="3"/>
      <c r="C1069" s="5"/>
      <c r="D1069" s="5"/>
      <c r="E1069" s="8"/>
      <c r="F1069" s="4"/>
      <c r="G1069" s="4"/>
      <c r="H1069" s="4"/>
      <c r="I1069" s="2"/>
      <c r="L1069" s="90"/>
    </row>
    <row r="1070" spans="1:12" s="88" customFormat="1">
      <c r="A1070" s="87"/>
      <c r="B1070" s="3"/>
      <c r="C1070" s="5"/>
      <c r="D1070" s="5"/>
      <c r="E1070" s="8"/>
      <c r="F1070" s="4"/>
      <c r="G1070" s="4"/>
      <c r="H1070" s="4"/>
      <c r="I1070" s="2"/>
      <c r="L1070" s="90"/>
    </row>
    <row r="1071" spans="1:12" s="88" customFormat="1">
      <c r="A1071" s="87"/>
      <c r="B1071" s="3"/>
      <c r="C1071" s="5"/>
      <c r="D1071" s="5"/>
      <c r="E1071" s="8"/>
      <c r="F1071" s="4"/>
      <c r="G1071" s="4"/>
      <c r="H1071" s="4"/>
      <c r="I1071" s="2"/>
      <c r="L1071" s="90"/>
    </row>
    <row r="1072" spans="1:12" s="88" customFormat="1">
      <c r="A1072" s="87"/>
      <c r="B1072" s="3"/>
      <c r="C1072" s="5"/>
      <c r="D1072" s="5"/>
      <c r="E1072" s="8"/>
      <c r="F1072" s="4"/>
      <c r="G1072" s="4"/>
      <c r="H1072" s="4"/>
      <c r="I1072" s="2"/>
      <c r="L1072" s="90"/>
    </row>
    <row r="1073" spans="1:12" s="88" customFormat="1">
      <c r="A1073" s="87"/>
      <c r="B1073" s="3"/>
      <c r="C1073" s="5"/>
      <c r="D1073" s="5"/>
      <c r="E1073" s="8"/>
      <c r="F1073" s="4"/>
      <c r="G1073" s="4"/>
      <c r="H1073" s="4"/>
      <c r="I1073" s="2"/>
      <c r="L1073" s="90"/>
    </row>
    <row r="1074" spans="1:12" s="88" customFormat="1">
      <c r="A1074" s="87"/>
      <c r="B1074" s="3"/>
      <c r="C1074" s="5"/>
      <c r="D1074" s="5"/>
      <c r="E1074" s="8"/>
      <c r="F1074" s="4"/>
      <c r="G1074" s="4"/>
      <c r="H1074" s="4"/>
      <c r="I1074" s="2"/>
      <c r="L1074" s="90"/>
    </row>
    <row r="1075" spans="1:12" s="88" customFormat="1">
      <c r="A1075" s="87"/>
      <c r="B1075" s="3"/>
      <c r="C1075" s="5"/>
      <c r="D1075" s="5"/>
      <c r="E1075" s="8"/>
      <c r="F1075" s="4"/>
      <c r="G1075" s="4"/>
      <c r="H1075" s="4"/>
      <c r="I1075" s="2"/>
      <c r="L1075" s="90"/>
    </row>
    <row r="1076" spans="1:12" s="88" customFormat="1">
      <c r="A1076" s="87"/>
      <c r="B1076" s="3"/>
      <c r="C1076" s="5"/>
      <c r="D1076" s="5"/>
      <c r="E1076" s="8"/>
      <c r="F1076" s="4"/>
      <c r="G1076" s="4"/>
      <c r="H1076" s="4"/>
      <c r="I1076" s="2"/>
      <c r="L1076" s="90"/>
    </row>
    <row r="1077" spans="1:12" s="88" customFormat="1">
      <c r="A1077" s="87"/>
      <c r="B1077" s="3"/>
      <c r="C1077" s="5"/>
      <c r="D1077" s="5"/>
      <c r="E1077" s="8"/>
      <c r="F1077" s="4"/>
      <c r="G1077" s="4"/>
      <c r="H1077" s="4"/>
      <c r="I1077" s="2"/>
      <c r="L1077" s="90"/>
    </row>
    <row r="1078" spans="1:12" s="88" customFormat="1">
      <c r="A1078" s="87"/>
      <c r="B1078" s="3"/>
      <c r="C1078" s="5"/>
      <c r="D1078" s="5"/>
      <c r="E1078" s="8"/>
      <c r="F1078" s="4"/>
      <c r="G1078" s="4"/>
      <c r="H1078" s="4"/>
      <c r="I1078" s="2"/>
      <c r="L1078" s="90"/>
    </row>
    <row r="1079" spans="1:12" s="88" customFormat="1">
      <c r="A1079" s="87"/>
      <c r="B1079" s="3"/>
      <c r="C1079" s="5"/>
      <c r="D1079" s="5"/>
      <c r="E1079" s="8"/>
      <c r="F1079" s="4"/>
      <c r="G1079" s="4"/>
      <c r="H1079" s="4"/>
      <c r="I1079" s="2"/>
      <c r="L1079" s="90"/>
    </row>
    <row r="1080" spans="1:12" s="88" customFormat="1">
      <c r="A1080" s="87"/>
      <c r="B1080" s="3"/>
      <c r="C1080" s="5"/>
      <c r="D1080" s="5"/>
      <c r="E1080" s="8"/>
      <c r="F1080" s="4"/>
      <c r="G1080" s="4"/>
      <c r="H1080" s="4"/>
      <c r="I1080" s="2"/>
      <c r="L1080" s="90"/>
    </row>
    <row r="1081" spans="1:12" s="88" customFormat="1">
      <c r="A1081" s="87"/>
      <c r="B1081" s="3"/>
      <c r="C1081" s="5"/>
      <c r="D1081" s="5"/>
      <c r="E1081" s="8"/>
      <c r="F1081" s="4"/>
      <c r="G1081" s="4"/>
      <c r="H1081" s="4"/>
      <c r="I1081" s="2"/>
      <c r="L1081" s="90"/>
    </row>
    <row r="1082" spans="1:12" s="88" customFormat="1">
      <c r="A1082" s="87"/>
      <c r="B1082" s="3"/>
      <c r="C1082" s="5"/>
      <c r="D1082" s="5"/>
      <c r="E1082" s="8"/>
      <c r="F1082" s="4"/>
      <c r="G1082" s="4"/>
      <c r="H1082" s="4"/>
      <c r="I1082" s="2"/>
      <c r="L1082" s="90"/>
    </row>
    <row r="1083" spans="1:12" s="88" customFormat="1">
      <c r="A1083" s="87"/>
      <c r="B1083" s="3"/>
      <c r="C1083" s="5"/>
      <c r="D1083" s="5"/>
      <c r="E1083" s="8"/>
      <c r="F1083" s="4"/>
      <c r="G1083" s="4"/>
      <c r="H1083" s="4"/>
      <c r="I1083" s="2"/>
      <c r="L1083" s="90"/>
    </row>
    <row r="1084" spans="1:12" s="88" customFormat="1">
      <c r="A1084" s="87"/>
      <c r="B1084" s="3"/>
      <c r="C1084" s="5"/>
      <c r="D1084" s="5"/>
      <c r="E1084" s="8"/>
      <c r="F1084" s="4"/>
      <c r="G1084" s="4"/>
      <c r="H1084" s="4"/>
      <c r="I1084" s="2"/>
      <c r="L1084" s="90"/>
    </row>
    <row r="1085" spans="1:12" s="88" customFormat="1">
      <c r="A1085" s="87"/>
      <c r="B1085" s="3"/>
      <c r="C1085" s="5"/>
      <c r="D1085" s="5"/>
      <c r="E1085" s="8"/>
      <c r="F1085" s="4"/>
      <c r="G1085" s="4"/>
      <c r="H1085" s="4"/>
      <c r="I1085" s="2"/>
      <c r="L1085" s="90"/>
    </row>
    <row r="1086" spans="1:12" s="88" customFormat="1">
      <c r="A1086" s="87"/>
      <c r="B1086" s="3"/>
      <c r="C1086" s="5"/>
      <c r="D1086" s="5"/>
      <c r="E1086" s="8"/>
      <c r="F1086" s="4"/>
      <c r="G1086" s="4"/>
      <c r="H1086" s="4"/>
      <c r="I1086" s="2"/>
      <c r="L1086" s="90"/>
    </row>
    <row r="1087" spans="1:12" s="88" customFormat="1">
      <c r="A1087" s="87"/>
      <c r="B1087" s="3"/>
      <c r="C1087" s="5"/>
      <c r="D1087" s="5"/>
      <c r="E1087" s="8"/>
      <c r="F1087" s="4"/>
      <c r="G1087" s="4"/>
      <c r="H1087" s="4"/>
      <c r="I1087" s="2"/>
      <c r="L1087" s="90"/>
    </row>
    <row r="1088" spans="1:12" s="88" customFormat="1">
      <c r="A1088" s="87"/>
      <c r="B1088" s="3"/>
      <c r="C1088" s="5"/>
      <c r="D1088" s="5"/>
      <c r="E1088" s="8"/>
      <c r="F1088" s="4"/>
      <c r="G1088" s="4"/>
      <c r="H1088" s="4"/>
      <c r="I1088" s="2"/>
      <c r="L1088" s="90"/>
    </row>
    <row r="1089" spans="1:12" s="88" customFormat="1">
      <c r="A1089" s="87"/>
      <c r="B1089" s="3"/>
      <c r="C1089" s="5"/>
      <c r="D1089" s="5"/>
      <c r="E1089" s="8"/>
      <c r="F1089" s="4"/>
      <c r="G1089" s="4"/>
      <c r="H1089" s="4"/>
      <c r="I1089" s="2"/>
      <c r="L1089" s="90"/>
    </row>
    <row r="1090" spans="1:12" s="88" customFormat="1">
      <c r="A1090" s="87"/>
      <c r="B1090" s="3"/>
      <c r="C1090" s="5"/>
      <c r="D1090" s="5"/>
      <c r="E1090" s="8"/>
      <c r="F1090" s="4"/>
      <c r="G1090" s="4"/>
      <c r="H1090" s="4"/>
      <c r="I1090" s="2"/>
      <c r="L1090" s="90"/>
    </row>
    <row r="1091" spans="1:12" s="88" customFormat="1">
      <c r="A1091" s="87"/>
      <c r="B1091" s="3"/>
      <c r="C1091" s="5"/>
      <c r="D1091" s="5"/>
      <c r="E1091" s="8"/>
      <c r="F1091" s="4"/>
      <c r="G1091" s="4"/>
      <c r="H1091" s="4"/>
      <c r="I1091" s="2"/>
      <c r="L1091" s="90"/>
    </row>
    <row r="1092" spans="1:12" s="88" customFormat="1">
      <c r="A1092" s="87"/>
      <c r="B1092" s="3"/>
      <c r="C1092" s="5"/>
      <c r="D1092" s="5"/>
      <c r="E1092" s="8"/>
      <c r="F1092" s="4"/>
      <c r="G1092" s="4"/>
      <c r="H1092" s="4"/>
      <c r="I1092" s="2"/>
      <c r="L1092" s="90"/>
    </row>
    <row r="1093" spans="1:12" s="88" customFormat="1">
      <c r="A1093" s="87"/>
      <c r="B1093" s="3"/>
      <c r="C1093" s="5"/>
      <c r="D1093" s="5"/>
      <c r="E1093" s="8"/>
      <c r="F1093" s="4"/>
      <c r="G1093" s="4"/>
      <c r="H1093" s="4"/>
      <c r="I1093" s="2"/>
      <c r="L1093" s="90"/>
    </row>
    <row r="1094" spans="1:12" s="88" customFormat="1">
      <c r="A1094" s="87"/>
      <c r="B1094" s="3"/>
      <c r="C1094" s="5"/>
      <c r="D1094" s="5"/>
      <c r="E1094" s="8"/>
      <c r="F1094" s="4"/>
      <c r="G1094" s="4"/>
      <c r="H1094" s="4"/>
      <c r="I1094" s="2"/>
      <c r="L1094" s="90"/>
    </row>
    <row r="1095" spans="1:12" s="88" customFormat="1">
      <c r="A1095" s="87"/>
      <c r="B1095" s="3"/>
      <c r="C1095" s="5"/>
      <c r="D1095" s="5"/>
      <c r="E1095" s="8"/>
      <c r="F1095" s="4"/>
      <c r="G1095" s="4"/>
      <c r="H1095" s="4"/>
      <c r="I1095" s="2"/>
      <c r="L1095" s="90"/>
    </row>
    <row r="1096" spans="1:12" s="88" customFormat="1">
      <c r="A1096" s="87"/>
      <c r="B1096" s="3"/>
      <c r="C1096" s="5"/>
      <c r="D1096" s="5"/>
      <c r="E1096" s="8"/>
      <c r="F1096" s="4"/>
      <c r="G1096" s="4"/>
      <c r="H1096" s="4"/>
      <c r="I1096" s="2"/>
      <c r="L1096" s="90"/>
    </row>
    <row r="1097" spans="1:12" s="88" customFormat="1">
      <c r="A1097" s="87"/>
      <c r="B1097" s="3"/>
      <c r="C1097" s="5"/>
      <c r="D1097" s="5"/>
      <c r="E1097" s="8"/>
      <c r="F1097" s="4"/>
      <c r="G1097" s="4"/>
      <c r="H1097" s="4"/>
      <c r="I1097" s="2"/>
      <c r="L1097" s="90"/>
    </row>
    <row r="1098" spans="1:12" s="88" customFormat="1">
      <c r="A1098" s="87"/>
      <c r="B1098" s="3"/>
      <c r="C1098" s="5"/>
      <c r="D1098" s="5"/>
      <c r="E1098" s="8"/>
      <c r="F1098" s="4"/>
      <c r="G1098" s="4"/>
      <c r="H1098" s="4"/>
      <c r="I1098" s="2"/>
      <c r="L1098" s="90"/>
    </row>
    <row r="1099" spans="1:12" s="88" customFormat="1">
      <c r="A1099" s="87"/>
      <c r="B1099" s="3"/>
      <c r="C1099" s="5"/>
      <c r="D1099" s="5"/>
      <c r="E1099" s="8"/>
      <c r="F1099" s="4"/>
      <c r="G1099" s="4"/>
      <c r="H1099" s="4"/>
      <c r="I1099" s="2"/>
      <c r="L1099" s="90"/>
    </row>
    <row r="1100" spans="1:12" s="88" customFormat="1">
      <c r="A1100" s="87"/>
      <c r="B1100" s="3"/>
      <c r="C1100" s="5"/>
      <c r="D1100" s="5"/>
      <c r="E1100" s="8"/>
      <c r="F1100" s="4"/>
      <c r="G1100" s="4"/>
      <c r="H1100" s="4"/>
      <c r="I1100" s="2"/>
      <c r="L1100" s="90"/>
    </row>
    <row r="1101" spans="1:12" s="88" customFormat="1">
      <c r="A1101" s="87"/>
      <c r="B1101" s="3"/>
      <c r="C1101" s="5"/>
      <c r="D1101" s="5"/>
      <c r="E1101" s="8"/>
      <c r="F1101" s="4"/>
      <c r="G1101" s="4"/>
      <c r="H1101" s="4"/>
      <c r="I1101" s="2"/>
      <c r="L1101" s="90"/>
    </row>
    <row r="1102" spans="1:12" s="88" customFormat="1">
      <c r="A1102" s="87"/>
      <c r="B1102" s="3"/>
      <c r="C1102" s="5"/>
      <c r="D1102" s="5"/>
      <c r="E1102" s="8"/>
      <c r="F1102" s="4"/>
      <c r="G1102" s="4"/>
      <c r="H1102" s="4"/>
      <c r="I1102" s="2"/>
      <c r="L1102" s="90"/>
    </row>
    <row r="1103" spans="1:12" s="88" customFormat="1">
      <c r="A1103" s="87"/>
      <c r="B1103" s="3"/>
      <c r="C1103" s="5"/>
      <c r="D1103" s="5"/>
      <c r="E1103" s="8"/>
      <c r="F1103" s="4"/>
      <c r="G1103" s="4"/>
      <c r="H1103" s="4"/>
      <c r="I1103" s="2"/>
      <c r="L1103" s="90"/>
    </row>
    <row r="1104" spans="1:12" s="88" customFormat="1">
      <c r="A1104" s="87"/>
      <c r="B1104" s="3"/>
      <c r="C1104" s="5"/>
      <c r="D1104" s="5"/>
      <c r="E1104" s="8"/>
      <c r="F1104" s="4"/>
      <c r="G1104" s="4"/>
      <c r="H1104" s="4"/>
      <c r="I1104" s="2"/>
      <c r="L1104" s="90"/>
    </row>
    <row r="1105" spans="1:12" s="88" customFormat="1">
      <c r="A1105" s="87"/>
      <c r="B1105" s="3"/>
      <c r="C1105" s="5"/>
      <c r="D1105" s="5"/>
      <c r="E1105" s="8"/>
      <c r="F1105" s="4"/>
      <c r="G1105" s="4"/>
      <c r="H1105" s="4"/>
      <c r="I1105" s="2"/>
      <c r="L1105" s="90"/>
    </row>
    <row r="1106" spans="1:12" s="88" customFormat="1">
      <c r="A1106" s="87"/>
      <c r="B1106" s="3"/>
      <c r="C1106" s="5"/>
      <c r="D1106" s="5"/>
      <c r="E1106" s="8"/>
      <c r="F1106" s="4"/>
      <c r="G1106" s="4"/>
      <c r="H1106" s="4"/>
      <c r="I1106" s="2"/>
      <c r="L1106" s="90"/>
    </row>
    <row r="1107" spans="1:12" s="88" customFormat="1">
      <c r="A1107" s="87"/>
      <c r="B1107" s="3"/>
      <c r="C1107" s="5"/>
      <c r="D1107" s="5"/>
      <c r="E1107" s="8"/>
      <c r="F1107" s="4"/>
      <c r="G1107" s="4"/>
      <c r="H1107" s="4"/>
      <c r="I1107" s="2"/>
      <c r="L1107" s="90"/>
    </row>
    <row r="1108" spans="1:12" s="88" customFormat="1">
      <c r="A1108" s="87"/>
      <c r="B1108" s="3"/>
      <c r="C1108" s="5"/>
      <c r="D1108" s="5"/>
      <c r="E1108" s="8"/>
      <c r="F1108" s="4"/>
      <c r="G1108" s="4"/>
      <c r="H1108" s="4"/>
      <c r="I1108" s="2"/>
      <c r="L1108" s="90"/>
    </row>
    <row r="1109" spans="1:12" s="88" customFormat="1">
      <c r="A1109" s="87"/>
      <c r="B1109" s="3"/>
      <c r="C1109" s="5"/>
      <c r="D1109" s="5"/>
      <c r="E1109" s="8"/>
      <c r="F1109" s="4"/>
      <c r="G1109" s="4"/>
      <c r="H1109" s="4"/>
      <c r="I1109" s="2"/>
      <c r="L1109" s="90"/>
    </row>
    <row r="1110" spans="1:12" s="88" customFormat="1">
      <c r="A1110" s="87"/>
      <c r="B1110" s="3"/>
      <c r="C1110" s="5"/>
      <c r="D1110" s="5"/>
      <c r="E1110" s="8"/>
      <c r="F1110" s="4"/>
      <c r="G1110" s="4"/>
      <c r="H1110" s="4"/>
      <c r="I1110" s="2"/>
      <c r="L1110" s="90"/>
    </row>
    <row r="1111" spans="1:12" s="88" customFormat="1">
      <c r="A1111" s="87"/>
      <c r="B1111" s="3"/>
      <c r="C1111" s="5"/>
      <c r="D1111" s="5"/>
      <c r="E1111" s="8"/>
      <c r="F1111" s="4"/>
      <c r="G1111" s="4"/>
      <c r="H1111" s="4"/>
      <c r="I1111" s="2"/>
      <c r="L1111" s="90"/>
    </row>
    <row r="1112" spans="1:12" s="88" customFormat="1">
      <c r="A1112" s="87"/>
      <c r="B1112" s="3"/>
      <c r="C1112" s="5"/>
      <c r="D1112" s="5"/>
      <c r="E1112" s="8"/>
      <c r="F1112" s="4"/>
      <c r="G1112" s="4"/>
      <c r="H1112" s="4"/>
      <c r="I1112" s="2"/>
      <c r="L1112" s="90"/>
    </row>
    <row r="1113" spans="1:12" s="88" customFormat="1">
      <c r="A1113" s="87"/>
      <c r="B1113" s="3"/>
      <c r="C1113" s="5"/>
      <c r="D1113" s="5"/>
      <c r="E1113" s="8"/>
      <c r="F1113" s="4"/>
      <c r="G1113" s="4"/>
      <c r="H1113" s="4"/>
      <c r="I1113" s="2"/>
      <c r="L1113" s="90"/>
    </row>
    <row r="1114" spans="1:12" s="88" customFormat="1">
      <c r="A1114" s="87"/>
      <c r="B1114" s="3"/>
      <c r="C1114" s="5"/>
      <c r="D1114" s="5"/>
      <c r="E1114" s="8"/>
      <c r="F1114" s="4"/>
      <c r="G1114" s="4"/>
      <c r="H1114" s="4"/>
      <c r="I1114" s="2"/>
      <c r="J1114" s="8"/>
      <c r="L1114" s="90"/>
    </row>
    <row r="1115" spans="1:12" s="88" customFormat="1">
      <c r="A1115" s="87"/>
      <c r="B1115" s="3"/>
      <c r="C1115" s="5"/>
      <c r="D1115" s="5"/>
      <c r="E1115" s="8"/>
      <c r="F1115" s="4"/>
      <c r="G1115" s="4"/>
      <c r="H1115" s="4"/>
      <c r="I1115" s="2"/>
      <c r="J1115" s="8"/>
      <c r="L1115" s="90"/>
    </row>
    <row r="1116" spans="1:12" s="88" customFormat="1">
      <c r="A1116" s="87"/>
      <c r="B1116" s="3"/>
      <c r="C1116" s="5"/>
      <c r="D1116" s="5"/>
      <c r="E1116" s="8"/>
      <c r="F1116" s="4"/>
      <c r="G1116" s="4"/>
      <c r="H1116" s="4"/>
      <c r="I1116" s="2"/>
      <c r="J1116" s="8"/>
      <c r="L1116" s="90"/>
    </row>
    <row r="1117" spans="1:12" s="88" customFormat="1">
      <c r="A1117" s="87"/>
      <c r="B1117" s="3"/>
      <c r="C1117" s="5"/>
      <c r="D1117" s="5"/>
      <c r="E1117" s="8"/>
      <c r="F1117" s="4"/>
      <c r="G1117" s="4"/>
      <c r="H1117" s="4"/>
      <c r="I1117" s="2"/>
      <c r="J1117" s="8"/>
      <c r="L1117" s="90"/>
    </row>
    <row r="1118" spans="1:12" s="88" customFormat="1">
      <c r="A1118" s="87"/>
      <c r="B1118" s="3"/>
      <c r="C1118" s="5"/>
      <c r="D1118" s="5"/>
      <c r="E1118" s="8"/>
      <c r="F1118" s="4"/>
      <c r="G1118" s="4"/>
      <c r="H1118" s="4"/>
      <c r="I1118" s="2"/>
      <c r="J1118" s="8"/>
      <c r="L1118" s="90"/>
    </row>
    <row r="1119" spans="1:12" s="88" customFormat="1">
      <c r="A1119" s="87"/>
      <c r="B1119" s="3"/>
      <c r="C1119" s="5"/>
      <c r="D1119" s="5"/>
      <c r="E1119" s="8"/>
      <c r="F1119" s="4"/>
      <c r="G1119" s="4"/>
      <c r="H1119" s="4"/>
      <c r="I1119" s="2"/>
      <c r="J1119" s="8"/>
      <c r="L1119" s="90"/>
    </row>
    <row r="1120" spans="1:12" s="88" customFormat="1">
      <c r="A1120" s="87"/>
      <c r="B1120" s="3"/>
      <c r="C1120" s="5"/>
      <c r="D1120" s="5"/>
      <c r="E1120" s="8"/>
      <c r="F1120" s="4"/>
      <c r="G1120" s="4"/>
      <c r="H1120" s="4"/>
      <c r="I1120" s="2"/>
      <c r="J1120" s="8"/>
      <c r="L1120" s="90"/>
    </row>
    <row r="1121" spans="1:12" s="88" customFormat="1">
      <c r="A1121" s="87"/>
      <c r="B1121" s="3"/>
      <c r="C1121" s="5"/>
      <c r="D1121" s="5"/>
      <c r="E1121" s="8"/>
      <c r="F1121" s="4"/>
      <c r="G1121" s="4"/>
      <c r="H1121" s="4"/>
      <c r="I1121" s="2"/>
      <c r="J1121" s="8"/>
      <c r="L1121" s="90"/>
    </row>
    <row r="1122" spans="1:12" s="88" customFormat="1">
      <c r="A1122" s="87"/>
      <c r="B1122" s="3"/>
      <c r="C1122" s="5"/>
      <c r="D1122" s="5"/>
      <c r="E1122" s="8"/>
      <c r="F1122" s="4"/>
      <c r="G1122" s="4"/>
      <c r="H1122" s="4"/>
      <c r="I1122" s="2"/>
      <c r="J1122" s="8"/>
      <c r="L1122" s="90"/>
    </row>
    <row r="1123" spans="1:12" s="88" customFormat="1">
      <c r="A1123" s="87"/>
      <c r="B1123" s="3"/>
      <c r="C1123" s="5"/>
      <c r="D1123" s="5"/>
      <c r="E1123" s="8"/>
      <c r="F1123" s="4"/>
      <c r="G1123" s="4"/>
      <c r="H1123" s="4"/>
      <c r="I1123" s="2"/>
      <c r="J1123" s="8"/>
      <c r="L1123" s="90"/>
    </row>
    <row r="1124" spans="1:12" s="88" customFormat="1">
      <c r="A1124" s="87"/>
      <c r="B1124" s="3"/>
      <c r="C1124" s="5"/>
      <c r="D1124" s="5"/>
      <c r="E1124" s="8"/>
      <c r="F1124" s="4"/>
      <c r="G1124" s="4"/>
      <c r="H1124" s="4"/>
      <c r="I1124" s="2"/>
      <c r="J1124" s="8"/>
      <c r="L1124" s="90"/>
    </row>
    <row r="1125" spans="1:12" s="88" customFormat="1">
      <c r="A1125" s="87"/>
      <c r="B1125" s="3"/>
      <c r="C1125" s="5"/>
      <c r="D1125" s="5"/>
      <c r="E1125" s="8"/>
      <c r="F1125" s="4"/>
      <c r="G1125" s="4"/>
      <c r="H1125" s="4"/>
      <c r="I1125" s="2"/>
      <c r="J1125" s="8"/>
      <c r="L1125" s="90"/>
    </row>
    <row r="1126" spans="1:12" s="88" customFormat="1">
      <c r="A1126" s="87"/>
      <c r="B1126" s="3"/>
      <c r="C1126" s="5"/>
      <c r="D1126" s="5"/>
      <c r="E1126" s="8"/>
      <c r="F1126" s="4"/>
      <c r="G1126" s="4"/>
      <c r="H1126" s="4"/>
      <c r="I1126" s="2"/>
      <c r="J1126" s="8"/>
      <c r="L1126" s="90"/>
    </row>
    <row r="1127" spans="1:12" s="88" customFormat="1">
      <c r="A1127" s="87"/>
      <c r="B1127" s="3"/>
      <c r="C1127" s="5"/>
      <c r="D1127" s="5"/>
      <c r="E1127" s="8"/>
      <c r="F1127" s="4"/>
      <c r="G1127" s="4"/>
      <c r="H1127" s="4"/>
      <c r="I1127" s="2"/>
      <c r="J1127" s="8"/>
      <c r="L1127" s="90"/>
    </row>
    <row r="1128" spans="1:12" s="88" customFormat="1">
      <c r="A1128" s="87"/>
      <c r="B1128" s="3"/>
      <c r="C1128" s="5"/>
      <c r="D1128" s="5"/>
      <c r="E1128" s="8"/>
      <c r="F1128" s="4"/>
      <c r="G1128" s="4"/>
      <c r="H1128" s="4"/>
      <c r="I1128" s="2"/>
      <c r="J1128" s="8"/>
      <c r="L1128" s="90"/>
    </row>
    <row r="1129" spans="1:12" s="88" customFormat="1">
      <c r="A1129" s="87"/>
      <c r="B1129" s="3"/>
      <c r="C1129" s="5"/>
      <c r="D1129" s="5"/>
      <c r="E1129" s="8"/>
      <c r="F1129" s="4"/>
      <c r="G1129" s="4"/>
      <c r="H1129" s="4"/>
      <c r="I1129" s="2"/>
      <c r="J1129" s="8"/>
      <c r="L1129" s="90"/>
    </row>
    <row r="1130" spans="1:12" s="88" customFormat="1">
      <c r="A1130" s="87"/>
      <c r="B1130" s="3"/>
      <c r="C1130" s="5"/>
      <c r="D1130" s="5"/>
      <c r="E1130" s="8"/>
      <c r="F1130" s="4"/>
      <c r="G1130" s="4"/>
      <c r="H1130" s="4"/>
      <c r="I1130" s="2"/>
      <c r="J1130" s="8"/>
      <c r="L1130" s="90"/>
    </row>
    <row r="1131" spans="1:12" s="88" customFormat="1">
      <c r="A1131" s="87"/>
      <c r="B1131" s="3"/>
      <c r="C1131" s="5"/>
      <c r="D1131" s="5"/>
      <c r="E1131" s="8"/>
      <c r="F1131" s="4"/>
      <c r="G1131" s="4"/>
      <c r="H1131" s="4"/>
      <c r="I1131" s="2"/>
      <c r="J1131" s="8"/>
      <c r="L1131" s="90"/>
    </row>
    <row r="1132" spans="1:12" s="88" customFormat="1">
      <c r="A1132" s="87"/>
      <c r="B1132" s="3"/>
      <c r="C1132" s="5"/>
      <c r="D1132" s="5"/>
      <c r="E1132" s="8"/>
      <c r="F1132" s="4"/>
      <c r="G1132" s="4"/>
      <c r="H1132" s="4"/>
      <c r="I1132" s="2"/>
      <c r="J1132" s="8"/>
      <c r="L1132" s="90"/>
    </row>
    <row r="1133" spans="1:12" s="88" customFormat="1">
      <c r="A1133" s="87"/>
      <c r="B1133" s="3"/>
      <c r="C1133" s="5"/>
      <c r="D1133" s="5"/>
      <c r="E1133" s="8"/>
      <c r="F1133" s="4"/>
      <c r="G1133" s="4"/>
      <c r="H1133" s="4"/>
      <c r="I1133" s="2"/>
      <c r="J1133" s="8"/>
      <c r="L1133" s="90"/>
    </row>
    <row r="1134" spans="1:12" s="88" customFormat="1">
      <c r="A1134" s="87"/>
      <c r="B1134" s="3"/>
      <c r="C1134" s="5"/>
      <c r="D1134" s="5"/>
      <c r="E1134" s="8"/>
      <c r="F1134" s="4"/>
      <c r="G1134" s="4"/>
      <c r="H1134" s="4"/>
      <c r="I1134" s="2"/>
      <c r="J1134" s="8"/>
      <c r="L1134" s="90"/>
    </row>
    <row r="1135" spans="1:12" s="88" customFormat="1">
      <c r="A1135" s="87"/>
      <c r="B1135" s="3"/>
      <c r="C1135" s="5"/>
      <c r="D1135" s="5"/>
      <c r="E1135" s="8"/>
      <c r="F1135" s="4"/>
      <c r="G1135" s="4"/>
      <c r="H1135" s="4"/>
      <c r="I1135" s="2"/>
      <c r="J1135" s="8"/>
      <c r="L1135" s="90"/>
    </row>
    <row r="1136" spans="1:12" s="88" customFormat="1">
      <c r="A1136" s="87"/>
      <c r="B1136" s="3"/>
      <c r="C1136" s="5"/>
      <c r="D1136" s="5"/>
      <c r="E1136" s="8"/>
      <c r="F1136" s="4"/>
      <c r="G1136" s="4"/>
      <c r="H1136" s="4"/>
      <c r="I1136" s="2"/>
      <c r="J1136" s="8"/>
      <c r="L1136" s="90"/>
    </row>
    <row r="1137" spans="1:12" s="88" customFormat="1">
      <c r="A1137" s="87"/>
      <c r="B1137" s="3"/>
      <c r="C1137" s="5"/>
      <c r="D1137" s="5"/>
      <c r="E1137" s="8"/>
      <c r="F1137" s="4"/>
      <c r="G1137" s="4"/>
      <c r="H1137" s="4"/>
      <c r="I1137" s="2"/>
      <c r="J1137" s="8"/>
      <c r="L1137" s="90"/>
    </row>
    <row r="1138" spans="1:12" s="88" customFormat="1">
      <c r="A1138" s="87"/>
      <c r="B1138" s="3"/>
      <c r="C1138" s="5"/>
      <c r="D1138" s="5"/>
      <c r="E1138" s="8"/>
      <c r="F1138" s="4"/>
      <c r="G1138" s="4"/>
      <c r="H1138" s="4"/>
      <c r="I1138" s="2"/>
      <c r="J1138" s="8"/>
      <c r="L1138" s="90"/>
    </row>
    <row r="1139" spans="1:12" s="88" customFormat="1">
      <c r="A1139" s="87"/>
      <c r="B1139" s="3"/>
      <c r="C1139" s="5"/>
      <c r="D1139" s="5"/>
      <c r="E1139" s="8"/>
      <c r="F1139" s="4"/>
      <c r="G1139" s="4"/>
      <c r="H1139" s="4"/>
      <c r="I1139" s="2"/>
      <c r="J1139" s="8"/>
      <c r="L1139" s="90"/>
    </row>
    <row r="1140" spans="1:12" s="88" customFormat="1">
      <c r="A1140" s="87"/>
      <c r="B1140" s="3"/>
      <c r="C1140" s="5"/>
      <c r="D1140" s="5"/>
      <c r="E1140" s="8"/>
      <c r="F1140" s="4"/>
      <c r="G1140" s="4"/>
      <c r="H1140" s="4"/>
      <c r="I1140" s="2"/>
      <c r="J1140" s="8"/>
      <c r="L1140" s="90"/>
    </row>
    <row r="1141" spans="1:12" s="88" customFormat="1">
      <c r="A1141" s="87"/>
      <c r="B1141" s="3"/>
      <c r="C1141" s="5"/>
      <c r="D1141" s="5"/>
      <c r="E1141" s="8"/>
      <c r="F1141" s="4"/>
      <c r="G1141" s="4"/>
      <c r="H1141" s="4"/>
      <c r="I1141" s="2"/>
      <c r="J1141" s="8"/>
      <c r="L1141" s="90"/>
    </row>
    <row r="1142" spans="1:12" s="88" customFormat="1">
      <c r="A1142" s="87"/>
      <c r="B1142" s="3"/>
      <c r="C1142" s="5"/>
      <c r="D1142" s="5"/>
      <c r="E1142" s="8"/>
      <c r="F1142" s="4"/>
      <c r="G1142" s="4"/>
      <c r="H1142" s="4"/>
      <c r="I1142" s="2"/>
      <c r="J1142" s="8"/>
      <c r="L1142" s="90"/>
    </row>
    <row r="1143" spans="1:12" s="88" customFormat="1">
      <c r="A1143" s="87"/>
      <c r="B1143" s="3"/>
      <c r="C1143" s="5"/>
      <c r="D1143" s="5"/>
      <c r="E1143" s="8"/>
      <c r="F1143" s="4"/>
      <c r="G1143" s="4"/>
      <c r="H1143" s="4"/>
      <c r="I1143" s="2"/>
      <c r="J1143" s="8"/>
      <c r="L1143" s="90"/>
    </row>
    <row r="1144" spans="1:12" s="88" customFormat="1">
      <c r="A1144" s="87"/>
      <c r="B1144" s="3"/>
      <c r="C1144" s="5"/>
      <c r="D1144" s="5"/>
      <c r="E1144" s="8"/>
      <c r="F1144" s="4"/>
      <c r="G1144" s="4"/>
      <c r="H1144" s="4"/>
      <c r="I1144" s="2"/>
      <c r="J1144" s="8"/>
      <c r="L1144" s="90"/>
    </row>
    <row r="1145" spans="1:12" s="88" customFormat="1">
      <c r="A1145" s="87"/>
      <c r="B1145" s="3"/>
      <c r="C1145" s="5"/>
      <c r="D1145" s="5"/>
      <c r="E1145" s="8"/>
      <c r="F1145" s="4"/>
      <c r="G1145" s="4"/>
      <c r="H1145" s="4"/>
      <c r="I1145" s="2"/>
      <c r="J1145" s="8"/>
      <c r="L1145" s="90"/>
    </row>
    <row r="1146" spans="1:12" s="88" customFormat="1">
      <c r="A1146" s="87"/>
      <c r="B1146" s="3"/>
      <c r="C1146" s="5"/>
      <c r="D1146" s="5"/>
      <c r="E1146" s="8"/>
      <c r="F1146" s="4"/>
      <c r="G1146" s="4"/>
      <c r="H1146" s="4"/>
      <c r="I1146" s="2"/>
      <c r="J1146" s="8"/>
      <c r="L1146" s="90"/>
    </row>
    <row r="1147" spans="1:12" s="88" customFormat="1">
      <c r="A1147" s="87"/>
      <c r="B1147" s="3"/>
      <c r="C1147" s="5"/>
      <c r="D1147" s="5"/>
      <c r="E1147" s="8"/>
      <c r="F1147" s="4"/>
      <c r="G1147" s="4"/>
      <c r="H1147" s="4"/>
      <c r="I1147" s="2"/>
      <c r="J1147" s="8"/>
      <c r="L1147" s="90"/>
    </row>
    <row r="1148" spans="1:12" s="88" customFormat="1">
      <c r="A1148" s="87"/>
      <c r="B1148" s="3"/>
      <c r="C1148" s="5"/>
      <c r="D1148" s="5"/>
      <c r="E1148" s="8"/>
      <c r="F1148" s="4"/>
      <c r="G1148" s="4"/>
      <c r="H1148" s="4"/>
      <c r="I1148" s="2"/>
      <c r="J1148" s="8"/>
      <c r="L1148" s="90"/>
    </row>
    <row r="1149" spans="1:12" s="88" customFormat="1">
      <c r="A1149" s="87"/>
      <c r="B1149" s="3"/>
      <c r="C1149" s="5"/>
      <c r="D1149" s="5"/>
      <c r="E1149" s="8"/>
      <c r="F1149" s="4"/>
      <c r="G1149" s="4"/>
      <c r="H1149" s="4"/>
      <c r="I1149" s="2"/>
      <c r="J1149" s="8"/>
      <c r="L1149" s="90"/>
    </row>
    <row r="1150" spans="1:12" s="88" customFormat="1">
      <c r="A1150" s="87"/>
      <c r="B1150" s="3"/>
      <c r="C1150" s="5"/>
      <c r="D1150" s="5"/>
      <c r="E1150" s="8"/>
      <c r="F1150" s="4"/>
      <c r="G1150" s="4"/>
      <c r="H1150" s="4"/>
      <c r="I1150" s="2"/>
      <c r="J1150" s="8"/>
      <c r="L1150" s="90"/>
    </row>
    <row r="1151" spans="1:12" s="88" customFormat="1">
      <c r="A1151" s="87"/>
      <c r="B1151" s="3"/>
      <c r="C1151" s="5"/>
      <c r="D1151" s="5"/>
      <c r="E1151" s="8"/>
      <c r="F1151" s="4"/>
      <c r="G1151" s="4"/>
      <c r="H1151" s="4"/>
      <c r="I1151" s="2"/>
      <c r="J1151" s="8"/>
      <c r="L1151" s="90"/>
    </row>
    <row r="1152" spans="1:12" s="88" customFormat="1">
      <c r="A1152" s="87"/>
      <c r="B1152" s="3"/>
      <c r="C1152" s="5"/>
      <c r="D1152" s="5"/>
      <c r="E1152" s="8"/>
      <c r="F1152" s="4"/>
      <c r="G1152" s="4"/>
      <c r="H1152" s="4"/>
      <c r="I1152" s="2"/>
      <c r="J1152" s="8"/>
      <c r="L1152" s="90"/>
    </row>
    <row r="1153" spans="1:12" s="88" customFormat="1">
      <c r="A1153" s="87"/>
      <c r="B1153" s="3"/>
      <c r="C1153" s="5"/>
      <c r="D1153" s="5"/>
      <c r="E1153" s="8"/>
      <c r="F1153" s="4"/>
      <c r="G1153" s="4"/>
      <c r="H1153" s="4"/>
      <c r="I1153" s="2"/>
      <c r="J1153" s="8"/>
      <c r="L1153" s="90"/>
    </row>
    <row r="1154" spans="1:12" s="88" customFormat="1">
      <c r="A1154" s="87"/>
      <c r="B1154" s="3"/>
      <c r="C1154" s="5"/>
      <c r="D1154" s="5"/>
      <c r="E1154" s="8"/>
      <c r="F1154" s="4"/>
      <c r="G1154" s="4"/>
      <c r="H1154" s="4"/>
      <c r="I1154" s="2"/>
      <c r="J1154" s="8"/>
      <c r="L1154" s="90"/>
    </row>
    <row r="1155" spans="1:12" s="88" customFormat="1">
      <c r="A1155" s="87"/>
      <c r="B1155" s="3"/>
      <c r="C1155" s="5"/>
      <c r="D1155" s="5"/>
      <c r="E1155" s="8"/>
      <c r="F1155" s="4"/>
      <c r="G1155" s="4"/>
      <c r="H1155" s="4"/>
      <c r="I1155" s="2"/>
      <c r="J1155" s="8"/>
      <c r="L1155" s="90"/>
    </row>
    <row r="1156" spans="1:12" s="88" customFormat="1">
      <c r="A1156" s="87"/>
      <c r="B1156" s="3"/>
      <c r="C1156" s="5"/>
      <c r="D1156" s="5"/>
      <c r="E1156" s="8"/>
      <c r="F1156" s="4"/>
      <c r="G1156" s="4"/>
      <c r="H1156" s="4"/>
      <c r="I1156" s="2"/>
      <c r="J1156" s="8"/>
      <c r="L1156" s="90"/>
    </row>
    <row r="1157" spans="1:12" s="88" customFormat="1">
      <c r="A1157" s="87"/>
      <c r="B1157" s="3"/>
      <c r="C1157" s="5"/>
      <c r="D1157" s="5"/>
      <c r="E1157" s="8"/>
      <c r="F1157" s="4"/>
      <c r="G1157" s="4"/>
      <c r="H1157" s="4"/>
      <c r="I1157" s="2"/>
      <c r="J1157" s="8"/>
      <c r="L1157" s="90"/>
    </row>
    <row r="1158" spans="1:12" s="88" customFormat="1">
      <c r="A1158" s="87"/>
      <c r="B1158" s="3"/>
      <c r="C1158" s="5"/>
      <c r="D1158" s="5"/>
      <c r="E1158" s="8"/>
      <c r="F1158" s="4"/>
      <c r="G1158" s="4"/>
      <c r="H1158" s="4"/>
      <c r="I1158" s="2"/>
      <c r="J1158" s="8"/>
      <c r="L1158" s="90"/>
    </row>
    <row r="1159" spans="1:12" s="88" customFormat="1">
      <c r="A1159" s="87"/>
      <c r="B1159" s="3"/>
      <c r="C1159" s="5"/>
      <c r="D1159" s="5"/>
      <c r="E1159" s="8"/>
      <c r="F1159" s="4"/>
      <c r="G1159" s="4"/>
      <c r="H1159" s="4"/>
      <c r="I1159" s="2"/>
      <c r="J1159" s="8"/>
      <c r="L1159" s="90"/>
    </row>
    <row r="1160" spans="1:12" s="88" customFormat="1">
      <c r="A1160" s="87"/>
      <c r="B1160" s="3"/>
      <c r="C1160" s="5"/>
      <c r="D1160" s="5"/>
      <c r="E1160" s="8"/>
      <c r="F1160" s="4"/>
      <c r="G1160" s="4"/>
      <c r="H1160" s="4"/>
      <c r="I1160" s="2"/>
      <c r="J1160" s="8"/>
      <c r="L1160" s="90"/>
    </row>
    <row r="1161" spans="1:12" s="88" customFormat="1">
      <c r="A1161" s="87"/>
      <c r="B1161" s="3"/>
      <c r="C1161" s="5"/>
      <c r="D1161" s="5"/>
      <c r="E1161" s="8"/>
      <c r="F1161" s="4"/>
      <c r="G1161" s="4"/>
      <c r="H1161" s="4"/>
      <c r="I1161" s="2"/>
      <c r="J1161" s="8"/>
      <c r="L1161" s="90"/>
    </row>
    <row r="1162" spans="1:12" s="88" customFormat="1">
      <c r="A1162" s="87"/>
      <c r="B1162" s="3"/>
      <c r="C1162" s="5"/>
      <c r="D1162" s="5"/>
      <c r="E1162" s="8"/>
      <c r="F1162" s="4"/>
      <c r="G1162" s="4"/>
      <c r="H1162" s="4"/>
      <c r="I1162" s="2"/>
      <c r="J1162" s="8"/>
      <c r="L1162" s="90"/>
    </row>
    <row r="1163" spans="1:12" s="88" customFormat="1">
      <c r="A1163" s="87"/>
      <c r="B1163" s="3"/>
      <c r="C1163" s="5"/>
      <c r="D1163" s="5"/>
      <c r="E1163" s="8"/>
      <c r="F1163" s="4"/>
      <c r="G1163" s="4"/>
      <c r="H1163" s="4"/>
      <c r="I1163" s="2"/>
      <c r="J1163" s="8"/>
      <c r="L1163" s="90"/>
    </row>
    <row r="1164" spans="1:12" s="88" customFormat="1">
      <c r="A1164" s="87"/>
      <c r="B1164" s="3"/>
      <c r="C1164" s="5"/>
      <c r="D1164" s="5"/>
      <c r="E1164" s="8"/>
      <c r="F1164" s="4"/>
      <c r="G1164" s="4"/>
      <c r="H1164" s="4"/>
      <c r="I1164" s="2"/>
      <c r="J1164" s="8"/>
      <c r="L1164" s="90"/>
    </row>
    <row r="1165" spans="1:12" s="88" customFormat="1">
      <c r="A1165" s="87"/>
      <c r="B1165" s="3"/>
      <c r="C1165" s="5"/>
      <c r="D1165" s="5"/>
      <c r="E1165" s="8"/>
      <c r="F1165" s="4"/>
      <c r="G1165" s="4"/>
      <c r="H1165" s="4"/>
      <c r="I1165" s="2"/>
      <c r="J1165" s="8"/>
      <c r="L1165" s="90"/>
    </row>
    <row r="1166" spans="1:12" s="88" customFormat="1">
      <c r="A1166" s="87"/>
      <c r="B1166" s="3"/>
      <c r="C1166" s="5"/>
      <c r="D1166" s="5"/>
      <c r="E1166" s="8"/>
      <c r="F1166" s="4"/>
      <c r="G1166" s="4"/>
      <c r="H1166" s="4"/>
      <c r="I1166" s="2"/>
      <c r="J1166" s="8"/>
      <c r="L1166" s="90"/>
    </row>
    <row r="1167" spans="1:12" s="88" customFormat="1">
      <c r="A1167" s="87"/>
      <c r="B1167" s="3"/>
      <c r="C1167" s="5"/>
      <c r="D1167" s="5"/>
      <c r="E1167" s="8"/>
      <c r="F1167" s="4"/>
      <c r="G1167" s="4"/>
      <c r="H1167" s="4"/>
      <c r="I1167" s="2"/>
      <c r="J1167" s="8"/>
      <c r="L1167" s="90"/>
    </row>
    <row r="1168" spans="1:12" s="88" customFormat="1">
      <c r="A1168" s="87"/>
      <c r="B1168" s="3"/>
      <c r="C1168" s="5"/>
      <c r="D1168" s="5"/>
      <c r="E1168" s="8"/>
      <c r="F1168" s="4"/>
      <c r="G1168" s="4"/>
      <c r="H1168" s="4"/>
      <c r="I1168" s="2"/>
      <c r="J1168" s="8"/>
      <c r="L1168" s="90"/>
    </row>
    <row r="1169" spans="1:12" s="88" customFormat="1">
      <c r="A1169" s="87"/>
      <c r="B1169" s="3"/>
      <c r="C1169" s="5"/>
      <c r="D1169" s="5"/>
      <c r="E1169" s="8"/>
      <c r="F1169" s="4"/>
      <c r="G1169" s="4"/>
      <c r="H1169" s="4"/>
      <c r="I1169" s="2"/>
      <c r="J1169" s="8"/>
      <c r="L1169" s="90"/>
    </row>
    <row r="1170" spans="1:12" s="88" customFormat="1">
      <c r="A1170" s="87"/>
      <c r="B1170" s="3"/>
      <c r="C1170" s="5"/>
      <c r="D1170" s="5"/>
      <c r="E1170" s="8"/>
      <c r="F1170" s="4"/>
      <c r="G1170" s="4"/>
      <c r="H1170" s="4"/>
      <c r="I1170" s="2"/>
      <c r="J1170" s="8"/>
      <c r="L1170" s="90"/>
    </row>
    <row r="1171" spans="1:12" s="88" customFormat="1">
      <c r="A1171" s="87"/>
      <c r="B1171" s="3"/>
      <c r="C1171" s="5"/>
      <c r="D1171" s="5"/>
      <c r="E1171" s="8"/>
      <c r="F1171" s="4"/>
      <c r="G1171" s="4"/>
      <c r="H1171" s="4"/>
      <c r="I1171" s="2"/>
      <c r="J1171" s="8"/>
      <c r="L1171" s="90"/>
    </row>
    <row r="1172" spans="1:12" s="88" customFormat="1">
      <c r="A1172" s="87"/>
      <c r="B1172" s="3"/>
      <c r="C1172" s="5"/>
      <c r="D1172" s="5"/>
      <c r="E1172" s="8"/>
      <c r="F1172" s="4"/>
      <c r="G1172" s="4"/>
      <c r="H1172" s="4"/>
      <c r="I1172" s="2"/>
      <c r="J1172" s="8"/>
      <c r="L1172" s="90"/>
    </row>
    <row r="1173" spans="1:12" s="88" customFormat="1">
      <c r="A1173" s="87"/>
      <c r="B1173" s="3"/>
      <c r="C1173" s="5"/>
      <c r="D1173" s="5"/>
      <c r="E1173" s="8"/>
      <c r="F1173" s="4"/>
      <c r="G1173" s="4"/>
      <c r="H1173" s="4"/>
      <c r="I1173" s="2"/>
      <c r="J1173" s="8"/>
      <c r="L1173" s="90"/>
    </row>
    <row r="1174" spans="1:12" s="88" customFormat="1">
      <c r="A1174" s="87"/>
      <c r="B1174" s="3"/>
      <c r="C1174" s="5"/>
      <c r="D1174" s="5"/>
      <c r="E1174" s="8"/>
      <c r="F1174" s="4"/>
      <c r="G1174" s="4"/>
      <c r="H1174" s="4"/>
      <c r="I1174" s="2"/>
      <c r="J1174" s="8"/>
      <c r="L1174" s="90"/>
    </row>
    <row r="1175" spans="1:12" s="88" customFormat="1">
      <c r="A1175" s="87"/>
      <c r="B1175" s="3"/>
      <c r="C1175" s="5"/>
      <c r="D1175" s="5"/>
      <c r="E1175" s="8"/>
      <c r="F1175" s="4"/>
      <c r="G1175" s="4"/>
      <c r="H1175" s="4"/>
      <c r="I1175" s="2"/>
      <c r="J1175" s="8"/>
      <c r="L1175" s="90"/>
    </row>
    <row r="1176" spans="1:12" s="88" customFormat="1">
      <c r="A1176" s="87"/>
      <c r="B1176" s="3"/>
      <c r="C1176" s="5"/>
      <c r="D1176" s="5"/>
      <c r="E1176" s="8"/>
      <c r="F1176" s="4"/>
      <c r="G1176" s="4"/>
      <c r="H1176" s="4"/>
      <c r="I1176" s="2"/>
      <c r="J1176" s="8"/>
      <c r="L1176" s="90"/>
    </row>
    <row r="1177" spans="1:12" s="88" customFormat="1">
      <c r="A1177" s="87"/>
      <c r="B1177" s="3"/>
      <c r="C1177" s="5"/>
      <c r="D1177" s="5"/>
      <c r="E1177" s="8"/>
      <c r="F1177" s="4"/>
      <c r="G1177" s="4"/>
      <c r="H1177" s="4"/>
      <c r="I1177" s="2"/>
      <c r="J1177" s="8"/>
      <c r="L1177" s="90"/>
    </row>
    <row r="1178" spans="1:12" s="88" customFormat="1">
      <c r="A1178" s="87"/>
      <c r="B1178" s="3"/>
      <c r="C1178" s="5"/>
      <c r="D1178" s="5"/>
      <c r="E1178" s="8"/>
      <c r="F1178" s="4"/>
      <c r="G1178" s="4"/>
      <c r="H1178" s="4"/>
      <c r="I1178" s="2"/>
      <c r="J1178" s="8"/>
      <c r="L1178" s="90"/>
    </row>
    <row r="1179" spans="1:12" s="88" customFormat="1">
      <c r="A1179" s="87"/>
      <c r="B1179" s="3"/>
      <c r="C1179" s="5"/>
      <c r="D1179" s="5"/>
      <c r="E1179" s="8"/>
      <c r="F1179" s="4"/>
      <c r="G1179" s="4"/>
      <c r="H1179" s="4"/>
      <c r="I1179" s="2"/>
      <c r="J1179" s="8"/>
      <c r="L1179" s="90"/>
    </row>
    <row r="1180" spans="1:12" s="88" customFormat="1">
      <c r="A1180" s="87"/>
      <c r="B1180" s="3"/>
      <c r="C1180" s="5"/>
      <c r="D1180" s="5"/>
      <c r="E1180" s="8"/>
      <c r="F1180" s="4"/>
      <c r="G1180" s="4"/>
      <c r="H1180" s="4"/>
      <c r="I1180" s="2"/>
      <c r="J1180" s="8"/>
      <c r="L1180" s="90"/>
    </row>
    <row r="1181" spans="1:12" s="88" customFormat="1">
      <c r="A1181" s="87"/>
      <c r="B1181" s="3"/>
      <c r="C1181" s="5"/>
      <c r="D1181" s="5"/>
      <c r="E1181" s="8"/>
      <c r="F1181" s="4"/>
      <c r="G1181" s="4"/>
      <c r="H1181" s="4"/>
      <c r="I1181" s="2"/>
      <c r="J1181" s="8"/>
      <c r="L1181" s="90"/>
    </row>
    <row r="1182" spans="1:12" s="88" customFormat="1">
      <c r="A1182" s="87"/>
      <c r="B1182" s="3"/>
      <c r="C1182" s="5"/>
      <c r="D1182" s="5"/>
      <c r="E1182" s="8"/>
      <c r="F1182" s="4"/>
      <c r="G1182" s="4"/>
      <c r="H1182" s="4"/>
      <c r="I1182" s="2"/>
      <c r="J1182" s="8"/>
      <c r="L1182" s="90"/>
    </row>
    <row r="1295" spans="10:10">
      <c r="J1295" s="88"/>
    </row>
    <row r="1296" spans="10:10">
      <c r="J1296" s="88"/>
    </row>
    <row r="1297" spans="10:10">
      <c r="J1297" s="88"/>
    </row>
    <row r="1298" spans="10:10">
      <c r="J1298" s="88"/>
    </row>
    <row r="1299" spans="10:10">
      <c r="J1299" s="88"/>
    </row>
    <row r="1300" spans="10:10">
      <c r="J1300" s="88"/>
    </row>
    <row r="1301" spans="10:10">
      <c r="J1301" s="88"/>
    </row>
    <row r="1302" spans="10:10">
      <c r="J1302" s="88"/>
    </row>
    <row r="1303" spans="10:10">
      <c r="J1303" s="88"/>
    </row>
    <row r="1304" spans="10:10">
      <c r="J1304" s="88"/>
    </row>
    <row r="1305" spans="10:10">
      <c r="J1305" s="88"/>
    </row>
    <row r="1306" spans="10:10">
      <c r="J1306" s="88"/>
    </row>
    <row r="1307" spans="10:10">
      <c r="J1307" s="88"/>
    </row>
    <row r="1308" spans="10:10">
      <c r="J1308" s="88"/>
    </row>
    <row r="1309" spans="10:10">
      <c r="J1309" s="88"/>
    </row>
    <row r="1310" spans="10:10">
      <c r="J1310" s="88"/>
    </row>
    <row r="1311" spans="10:10">
      <c r="J1311" s="88"/>
    </row>
    <row r="1312" spans="10:10">
      <c r="J1312" s="88"/>
    </row>
    <row r="1313" spans="10:10">
      <c r="J1313" s="88"/>
    </row>
    <row r="1314" spans="10:10">
      <c r="J1314" s="88"/>
    </row>
    <row r="1315" spans="10:10">
      <c r="J1315" s="88"/>
    </row>
    <row r="1316" spans="10:10">
      <c r="J1316" s="88"/>
    </row>
    <row r="1317" spans="10:10">
      <c r="J1317" s="88"/>
    </row>
    <row r="1318" spans="10:10">
      <c r="J1318" s="88"/>
    </row>
    <row r="1319" spans="10:10">
      <c r="J1319" s="88"/>
    </row>
    <row r="1320" spans="10:10">
      <c r="J1320" s="88"/>
    </row>
    <row r="1321" spans="10:10">
      <c r="J1321" s="88"/>
    </row>
    <row r="1322" spans="10:10">
      <c r="J1322" s="88"/>
    </row>
    <row r="1323" spans="10:10">
      <c r="J1323" s="88"/>
    </row>
    <row r="1324" spans="10:10">
      <c r="J1324" s="88"/>
    </row>
    <row r="1325" spans="10:10">
      <c r="J1325" s="88"/>
    </row>
    <row r="1326" spans="10:10">
      <c r="J1326" s="88"/>
    </row>
    <row r="1327" spans="10:10">
      <c r="J1327" s="88"/>
    </row>
    <row r="1328" spans="10:10">
      <c r="J1328" s="88"/>
    </row>
    <row r="1329" spans="10:10">
      <c r="J1329" s="88"/>
    </row>
    <row r="1330" spans="10:10">
      <c r="J1330" s="88"/>
    </row>
    <row r="1331" spans="10:10">
      <c r="J1331" s="88"/>
    </row>
    <row r="1332" spans="10:10">
      <c r="J1332" s="88"/>
    </row>
    <row r="1333" spans="10:10">
      <c r="J1333" s="88"/>
    </row>
    <row r="1334" spans="10:10">
      <c r="J1334" s="88"/>
    </row>
    <row r="1335" spans="10:10">
      <c r="J1335" s="88"/>
    </row>
    <row r="1336" spans="10:10">
      <c r="J1336" s="88"/>
    </row>
    <row r="1337" spans="10:10">
      <c r="J1337" s="88"/>
    </row>
    <row r="1338" spans="10:10">
      <c r="J1338" s="88"/>
    </row>
    <row r="1339" spans="10:10">
      <c r="J1339" s="88"/>
    </row>
    <row r="1340" spans="10:10">
      <c r="J1340" s="88"/>
    </row>
    <row r="1341" spans="10:10">
      <c r="J1341" s="88"/>
    </row>
    <row r="1342" spans="10:10">
      <c r="J1342" s="88"/>
    </row>
    <row r="1343" spans="10:10">
      <c r="J1343" s="88"/>
    </row>
    <row r="1344" spans="10:10">
      <c r="J1344" s="88"/>
    </row>
    <row r="1345" spans="10:10">
      <c r="J1345" s="88"/>
    </row>
    <row r="1346" spans="10:10">
      <c r="J1346" s="88"/>
    </row>
    <row r="1347" spans="10:10">
      <c r="J1347" s="88"/>
    </row>
    <row r="1348" spans="10:10">
      <c r="J1348" s="88"/>
    </row>
    <row r="1349" spans="10:10">
      <c r="J1349" s="88"/>
    </row>
    <row r="1350" spans="10:10">
      <c r="J1350" s="88"/>
    </row>
    <row r="1351" spans="10:10">
      <c r="J1351" s="88"/>
    </row>
    <row r="1352" spans="10:10">
      <c r="J1352" s="88"/>
    </row>
    <row r="1353" spans="10:10">
      <c r="J1353" s="88"/>
    </row>
    <row r="1354" spans="10:10">
      <c r="J1354" s="88"/>
    </row>
    <row r="1355" spans="10:10">
      <c r="J1355" s="88"/>
    </row>
    <row r="1356" spans="10:10">
      <c r="J1356" s="88"/>
    </row>
    <row r="1357" spans="10:10">
      <c r="J1357" s="88"/>
    </row>
    <row r="1358" spans="10:10">
      <c r="J1358" s="88"/>
    </row>
    <row r="1359" spans="10:10">
      <c r="J1359" s="88"/>
    </row>
    <row r="1360" spans="10:10">
      <c r="J1360" s="88"/>
    </row>
    <row r="1361" spans="1:12">
      <c r="J1361" s="88"/>
    </row>
    <row r="1362" spans="1:12">
      <c r="J1362" s="88"/>
    </row>
    <row r="1363" spans="1:12">
      <c r="J1363" s="88"/>
    </row>
    <row r="1364" spans="1:12" s="88" customFormat="1">
      <c r="A1364" s="87"/>
      <c r="B1364" s="3"/>
      <c r="C1364" s="5"/>
      <c r="D1364" s="5"/>
      <c r="E1364" s="8"/>
      <c r="F1364" s="4"/>
      <c r="G1364" s="4"/>
      <c r="H1364" s="4"/>
      <c r="I1364" s="2"/>
      <c r="L1364" s="90"/>
    </row>
    <row r="1365" spans="1:12" s="88" customFormat="1">
      <c r="A1365" s="87"/>
      <c r="B1365" s="3"/>
      <c r="C1365" s="5"/>
      <c r="D1365" s="5"/>
      <c r="E1365" s="8"/>
      <c r="F1365" s="4"/>
      <c r="G1365" s="4"/>
      <c r="H1365" s="4"/>
      <c r="I1365" s="2"/>
      <c r="L1365" s="90"/>
    </row>
    <row r="1366" spans="1:12" s="88" customFormat="1">
      <c r="A1366" s="87"/>
      <c r="B1366" s="3"/>
      <c r="C1366" s="5"/>
      <c r="D1366" s="5"/>
      <c r="E1366" s="8"/>
      <c r="F1366" s="4"/>
      <c r="G1366" s="4"/>
      <c r="H1366" s="4"/>
      <c r="I1366" s="2"/>
      <c r="L1366" s="90"/>
    </row>
    <row r="1367" spans="1:12" s="88" customFormat="1">
      <c r="A1367" s="87"/>
      <c r="B1367" s="3"/>
      <c r="C1367" s="5"/>
      <c r="D1367" s="5"/>
      <c r="E1367" s="8"/>
      <c r="F1367" s="4"/>
      <c r="G1367" s="4"/>
      <c r="H1367" s="4"/>
      <c r="I1367" s="2"/>
      <c r="L1367" s="90"/>
    </row>
    <row r="1368" spans="1:12" s="88" customFormat="1">
      <c r="A1368" s="87"/>
      <c r="B1368" s="3"/>
      <c r="C1368" s="5"/>
      <c r="D1368" s="5"/>
      <c r="E1368" s="8"/>
      <c r="F1368" s="4"/>
      <c r="G1368" s="4"/>
      <c r="H1368" s="4"/>
      <c r="I1368" s="2"/>
      <c r="L1368" s="90"/>
    </row>
    <row r="1369" spans="1:12" s="88" customFormat="1">
      <c r="A1369" s="87"/>
      <c r="B1369" s="3"/>
      <c r="C1369" s="5"/>
      <c r="D1369" s="5"/>
      <c r="E1369" s="8"/>
      <c r="F1369" s="4"/>
      <c r="G1369" s="4"/>
      <c r="H1369" s="4"/>
      <c r="I1369" s="2"/>
      <c r="L1369" s="90"/>
    </row>
    <row r="1370" spans="1:12" s="88" customFormat="1">
      <c r="A1370" s="87"/>
      <c r="B1370" s="3"/>
      <c r="C1370" s="5"/>
      <c r="D1370" s="5"/>
      <c r="E1370" s="8"/>
      <c r="F1370" s="4"/>
      <c r="G1370" s="4"/>
      <c r="H1370" s="4"/>
      <c r="I1370" s="2"/>
      <c r="L1370" s="90"/>
    </row>
    <row r="1371" spans="1:12" s="88" customFormat="1">
      <c r="A1371" s="87"/>
      <c r="B1371" s="3"/>
      <c r="C1371" s="5"/>
      <c r="D1371" s="5"/>
      <c r="E1371" s="8"/>
      <c r="F1371" s="4"/>
      <c r="G1371" s="4"/>
      <c r="H1371" s="4"/>
      <c r="I1371" s="2"/>
      <c r="L1371" s="90"/>
    </row>
    <row r="1372" spans="1:12" s="88" customFormat="1">
      <c r="A1372" s="87"/>
      <c r="B1372" s="3"/>
      <c r="C1372" s="5"/>
      <c r="D1372" s="5"/>
      <c r="E1372" s="8"/>
      <c r="F1372" s="4"/>
      <c r="G1372" s="4"/>
      <c r="H1372" s="4"/>
      <c r="I1372" s="2"/>
      <c r="L1372" s="90"/>
    </row>
    <row r="1373" spans="1:12" s="88" customFormat="1">
      <c r="A1373" s="87"/>
      <c r="B1373" s="3"/>
      <c r="C1373" s="5"/>
      <c r="D1373" s="5"/>
      <c r="E1373" s="8"/>
      <c r="F1373" s="4"/>
      <c r="G1373" s="4"/>
      <c r="H1373" s="4"/>
      <c r="I1373" s="2"/>
      <c r="L1373" s="90"/>
    </row>
    <row r="1374" spans="1:12" s="88" customFormat="1">
      <c r="A1374" s="87"/>
      <c r="B1374" s="3"/>
      <c r="C1374" s="5"/>
      <c r="D1374" s="5"/>
      <c r="E1374" s="8"/>
      <c r="F1374" s="4"/>
      <c r="G1374" s="4"/>
      <c r="H1374" s="4"/>
      <c r="I1374" s="2"/>
      <c r="L1374" s="90"/>
    </row>
    <row r="1375" spans="1:12" s="88" customFormat="1">
      <c r="A1375" s="87"/>
      <c r="B1375" s="3"/>
      <c r="C1375" s="5"/>
      <c r="D1375" s="5"/>
      <c r="E1375" s="8"/>
      <c r="F1375" s="4"/>
      <c r="G1375" s="4"/>
      <c r="H1375" s="4"/>
      <c r="I1375" s="2"/>
      <c r="L1375" s="90"/>
    </row>
    <row r="1376" spans="1:12" s="88" customFormat="1">
      <c r="A1376" s="87"/>
      <c r="B1376" s="3"/>
      <c r="C1376" s="5"/>
      <c r="D1376" s="5"/>
      <c r="E1376" s="8"/>
      <c r="F1376" s="4"/>
      <c r="G1376" s="4"/>
      <c r="H1376" s="4"/>
      <c r="I1376" s="2"/>
      <c r="L1376" s="90"/>
    </row>
    <row r="1377" spans="1:12" s="88" customFormat="1">
      <c r="A1377" s="87"/>
      <c r="B1377" s="3"/>
      <c r="C1377" s="5"/>
      <c r="D1377" s="5"/>
      <c r="E1377" s="8"/>
      <c r="F1377" s="4"/>
      <c r="G1377" s="4"/>
      <c r="H1377" s="4"/>
      <c r="I1377" s="2"/>
      <c r="L1377" s="90"/>
    </row>
    <row r="1378" spans="1:12" s="88" customFormat="1">
      <c r="A1378" s="87"/>
      <c r="B1378" s="3"/>
      <c r="C1378" s="5"/>
      <c r="D1378" s="5"/>
      <c r="E1378" s="8"/>
      <c r="F1378" s="4"/>
      <c r="G1378" s="4"/>
      <c r="H1378" s="4"/>
      <c r="I1378" s="2"/>
      <c r="L1378" s="90"/>
    </row>
    <row r="1379" spans="1:12" s="88" customFormat="1">
      <c r="A1379" s="87"/>
      <c r="B1379" s="3"/>
      <c r="C1379" s="5"/>
      <c r="D1379" s="5"/>
      <c r="E1379" s="8"/>
      <c r="F1379" s="4"/>
      <c r="G1379" s="4"/>
      <c r="H1379" s="4"/>
      <c r="I1379" s="2"/>
      <c r="L1379" s="90"/>
    </row>
    <row r="1380" spans="1:12" s="88" customFormat="1">
      <c r="A1380" s="87"/>
      <c r="B1380" s="3"/>
      <c r="C1380" s="5"/>
      <c r="D1380" s="5"/>
      <c r="E1380" s="8"/>
      <c r="F1380" s="4"/>
      <c r="G1380" s="4"/>
      <c r="H1380" s="4"/>
      <c r="I1380" s="2"/>
      <c r="L1380" s="90"/>
    </row>
    <row r="1381" spans="1:12" s="88" customFormat="1">
      <c r="A1381" s="87"/>
      <c r="B1381" s="3"/>
      <c r="C1381" s="5"/>
      <c r="D1381" s="5"/>
      <c r="E1381" s="8"/>
      <c r="F1381" s="4"/>
      <c r="G1381" s="4"/>
      <c r="H1381" s="4"/>
      <c r="I1381" s="2"/>
      <c r="L1381" s="90"/>
    </row>
    <row r="1382" spans="1:12" s="88" customFormat="1">
      <c r="A1382" s="87"/>
      <c r="B1382" s="3"/>
      <c r="C1382" s="5"/>
      <c r="D1382" s="5"/>
      <c r="E1382" s="8"/>
      <c r="F1382" s="4"/>
      <c r="G1382" s="4"/>
      <c r="H1382" s="4"/>
      <c r="I1382" s="2"/>
      <c r="L1382" s="90"/>
    </row>
    <row r="1383" spans="1:12" s="88" customFormat="1">
      <c r="A1383" s="87"/>
      <c r="B1383" s="3"/>
      <c r="C1383" s="5"/>
      <c r="D1383" s="5"/>
      <c r="E1383" s="8"/>
      <c r="F1383" s="4"/>
      <c r="G1383" s="4"/>
      <c r="H1383" s="4"/>
      <c r="I1383" s="2"/>
      <c r="L1383" s="90"/>
    </row>
    <row r="1384" spans="1:12" s="88" customFormat="1">
      <c r="A1384" s="87"/>
      <c r="B1384" s="3"/>
      <c r="C1384" s="5"/>
      <c r="D1384" s="5"/>
      <c r="E1384" s="8"/>
      <c r="F1384" s="4"/>
      <c r="G1384" s="4"/>
      <c r="H1384" s="4"/>
      <c r="I1384" s="2"/>
      <c r="L1384" s="90"/>
    </row>
    <row r="1385" spans="1:12" s="88" customFormat="1">
      <c r="A1385" s="87"/>
      <c r="B1385" s="3"/>
      <c r="C1385" s="5"/>
      <c r="D1385" s="5"/>
      <c r="E1385" s="8"/>
      <c r="F1385" s="4"/>
      <c r="G1385" s="4"/>
      <c r="H1385" s="4"/>
      <c r="I1385" s="2"/>
      <c r="L1385" s="90"/>
    </row>
    <row r="1386" spans="1:12" s="88" customFormat="1">
      <c r="A1386" s="87"/>
      <c r="B1386" s="3"/>
      <c r="C1386" s="5"/>
      <c r="D1386" s="5"/>
      <c r="E1386" s="8"/>
      <c r="F1386" s="4"/>
      <c r="G1386" s="4"/>
      <c r="H1386" s="4"/>
      <c r="I1386" s="2"/>
      <c r="L1386" s="90"/>
    </row>
    <row r="1387" spans="1:12" s="88" customFormat="1">
      <c r="A1387" s="87"/>
      <c r="B1387" s="3"/>
      <c r="C1387" s="5"/>
      <c r="D1387" s="5"/>
      <c r="E1387" s="8"/>
      <c r="F1387" s="4"/>
      <c r="G1387" s="4"/>
      <c r="H1387" s="4"/>
      <c r="I1387" s="2"/>
      <c r="L1387" s="90"/>
    </row>
    <row r="1388" spans="1:12" s="88" customFormat="1">
      <c r="A1388" s="87"/>
      <c r="B1388" s="3"/>
      <c r="C1388" s="5"/>
      <c r="D1388" s="5"/>
      <c r="E1388" s="8"/>
      <c r="F1388" s="4"/>
      <c r="G1388" s="4"/>
      <c r="H1388" s="4"/>
      <c r="I1388" s="2"/>
      <c r="L1388" s="90"/>
    </row>
    <row r="1389" spans="1:12" s="88" customFormat="1">
      <c r="A1389" s="87"/>
      <c r="B1389" s="3"/>
      <c r="C1389" s="5"/>
      <c r="D1389" s="5"/>
      <c r="E1389" s="8"/>
      <c r="F1389" s="4"/>
      <c r="G1389" s="4"/>
      <c r="H1389" s="4"/>
      <c r="I1389" s="2"/>
      <c r="L1389" s="90"/>
    </row>
    <row r="1390" spans="1:12" s="88" customFormat="1">
      <c r="A1390" s="87"/>
      <c r="B1390" s="3"/>
      <c r="C1390" s="5"/>
      <c r="D1390" s="5"/>
      <c r="E1390" s="8"/>
      <c r="F1390" s="4"/>
      <c r="G1390" s="4"/>
      <c r="H1390" s="4"/>
      <c r="I1390" s="2"/>
      <c r="L1390" s="90"/>
    </row>
    <row r="1391" spans="1:12" s="88" customFormat="1">
      <c r="A1391" s="87"/>
      <c r="B1391" s="3"/>
      <c r="C1391" s="5"/>
      <c r="D1391" s="5"/>
      <c r="E1391" s="8"/>
      <c r="F1391" s="4"/>
      <c r="G1391" s="4"/>
      <c r="H1391" s="4"/>
      <c r="I1391" s="2"/>
      <c r="L1391" s="90"/>
    </row>
    <row r="1392" spans="1:12" s="88" customFormat="1">
      <c r="A1392" s="87"/>
      <c r="B1392" s="3"/>
      <c r="C1392" s="5"/>
      <c r="D1392" s="5"/>
      <c r="E1392" s="8"/>
      <c r="F1392" s="4"/>
      <c r="G1392" s="4"/>
      <c r="H1392" s="4"/>
      <c r="I1392" s="2"/>
      <c r="L1392" s="90"/>
    </row>
    <row r="1393" spans="1:12" s="88" customFormat="1">
      <c r="A1393" s="87"/>
      <c r="B1393" s="3"/>
      <c r="C1393" s="5"/>
      <c r="D1393" s="5"/>
      <c r="E1393" s="8"/>
      <c r="F1393" s="4"/>
      <c r="G1393" s="4"/>
      <c r="H1393" s="4"/>
      <c r="I1393" s="2"/>
      <c r="L1393" s="90"/>
    </row>
    <row r="1394" spans="1:12" s="88" customFormat="1">
      <c r="A1394" s="87"/>
      <c r="B1394" s="3"/>
      <c r="C1394" s="5"/>
      <c r="D1394" s="5"/>
      <c r="E1394" s="8"/>
      <c r="F1394" s="4"/>
      <c r="G1394" s="4"/>
      <c r="H1394" s="4"/>
      <c r="I1394" s="2"/>
      <c r="L1394" s="90"/>
    </row>
    <row r="1395" spans="1:12" s="88" customFormat="1">
      <c r="A1395" s="87"/>
      <c r="B1395" s="3"/>
      <c r="C1395" s="5"/>
      <c r="D1395" s="5"/>
      <c r="E1395" s="8"/>
      <c r="F1395" s="4"/>
      <c r="G1395" s="4"/>
      <c r="H1395" s="4"/>
      <c r="I1395" s="2"/>
      <c r="L1395" s="90"/>
    </row>
    <row r="1396" spans="1:12" s="88" customFormat="1">
      <c r="A1396" s="87"/>
      <c r="B1396" s="3"/>
      <c r="C1396" s="5"/>
      <c r="D1396" s="5"/>
      <c r="E1396" s="8"/>
      <c r="F1396" s="4"/>
      <c r="G1396" s="4"/>
      <c r="H1396" s="4"/>
      <c r="I1396" s="2"/>
      <c r="L1396" s="90"/>
    </row>
    <row r="1397" spans="1:12" s="88" customFormat="1">
      <c r="A1397" s="87"/>
      <c r="B1397" s="3"/>
      <c r="C1397" s="5"/>
      <c r="D1397" s="5"/>
      <c r="E1397" s="8"/>
      <c r="F1397" s="4"/>
      <c r="G1397" s="4"/>
      <c r="H1397" s="4"/>
      <c r="I1397" s="2"/>
      <c r="L1397" s="90"/>
    </row>
    <row r="1398" spans="1:12" s="88" customFormat="1">
      <c r="A1398" s="87"/>
      <c r="B1398" s="3"/>
      <c r="C1398" s="5"/>
      <c r="D1398" s="5"/>
      <c r="E1398" s="8"/>
      <c r="F1398" s="4"/>
      <c r="G1398" s="4"/>
      <c r="H1398" s="4"/>
      <c r="I1398" s="2"/>
      <c r="L1398" s="90"/>
    </row>
    <row r="1399" spans="1:12" s="88" customFormat="1">
      <c r="A1399" s="87"/>
      <c r="B1399" s="3"/>
      <c r="C1399" s="5"/>
      <c r="D1399" s="5"/>
      <c r="E1399" s="8"/>
      <c r="F1399" s="4"/>
      <c r="G1399" s="4"/>
      <c r="H1399" s="4"/>
      <c r="I1399" s="2"/>
      <c r="L1399" s="90"/>
    </row>
    <row r="1400" spans="1:12" s="88" customFormat="1">
      <c r="A1400" s="87"/>
      <c r="B1400" s="3"/>
      <c r="C1400" s="5"/>
      <c r="D1400" s="5"/>
      <c r="E1400" s="8"/>
      <c r="F1400" s="4"/>
      <c r="G1400" s="4"/>
      <c r="H1400" s="4"/>
      <c r="I1400" s="2"/>
      <c r="L1400" s="90"/>
    </row>
    <row r="1401" spans="1:12" s="88" customFormat="1">
      <c r="A1401" s="87"/>
      <c r="B1401" s="3"/>
      <c r="C1401" s="5"/>
      <c r="D1401" s="5"/>
      <c r="E1401" s="8"/>
      <c r="F1401" s="4"/>
      <c r="G1401" s="4"/>
      <c r="H1401" s="4"/>
      <c r="I1401" s="2"/>
      <c r="L1401" s="90"/>
    </row>
    <row r="1402" spans="1:12" s="88" customFormat="1">
      <c r="A1402" s="87"/>
      <c r="B1402" s="3"/>
      <c r="C1402" s="5"/>
      <c r="D1402" s="5"/>
      <c r="E1402" s="8"/>
      <c r="F1402" s="4"/>
      <c r="G1402" s="4"/>
      <c r="H1402" s="4"/>
      <c r="I1402" s="2"/>
      <c r="L1402" s="90"/>
    </row>
    <row r="1403" spans="1:12" s="88" customFormat="1">
      <c r="A1403" s="87"/>
      <c r="B1403" s="3"/>
      <c r="C1403" s="5"/>
      <c r="D1403" s="5"/>
      <c r="E1403" s="8"/>
      <c r="F1403" s="4"/>
      <c r="G1403" s="4"/>
      <c r="H1403" s="4"/>
      <c r="I1403" s="2"/>
      <c r="L1403" s="90"/>
    </row>
    <row r="1404" spans="1:12" s="88" customFormat="1">
      <c r="A1404" s="87"/>
      <c r="B1404" s="3"/>
      <c r="C1404" s="5"/>
      <c r="D1404" s="5"/>
      <c r="E1404" s="8"/>
      <c r="F1404" s="4"/>
      <c r="G1404" s="4"/>
      <c r="H1404" s="4"/>
      <c r="I1404" s="2"/>
      <c r="L1404" s="90"/>
    </row>
    <row r="1405" spans="1:12" s="88" customFormat="1">
      <c r="A1405" s="87"/>
      <c r="B1405" s="3"/>
      <c r="C1405" s="5"/>
      <c r="D1405" s="5"/>
      <c r="E1405" s="8"/>
      <c r="F1405" s="4"/>
      <c r="G1405" s="4"/>
      <c r="H1405" s="4"/>
      <c r="I1405" s="2"/>
      <c r="L1405" s="90"/>
    </row>
    <row r="1406" spans="1:12" s="88" customFormat="1">
      <c r="A1406" s="87"/>
      <c r="B1406" s="3"/>
      <c r="C1406" s="5"/>
      <c r="D1406" s="5"/>
      <c r="E1406" s="8"/>
      <c r="F1406" s="4"/>
      <c r="G1406" s="4"/>
      <c r="H1406" s="4"/>
      <c r="I1406" s="2"/>
      <c r="L1406" s="90"/>
    </row>
    <row r="1407" spans="1:12" s="88" customFormat="1">
      <c r="A1407" s="87"/>
      <c r="B1407" s="3"/>
      <c r="C1407" s="5"/>
      <c r="D1407" s="5"/>
      <c r="E1407" s="8"/>
      <c r="F1407" s="4"/>
      <c r="G1407" s="4"/>
      <c r="H1407" s="4"/>
      <c r="I1407" s="2"/>
      <c r="L1407" s="90"/>
    </row>
    <row r="1408" spans="1:12" s="88" customFormat="1">
      <c r="A1408" s="87"/>
      <c r="B1408" s="3"/>
      <c r="C1408" s="5"/>
      <c r="D1408" s="5"/>
      <c r="E1408" s="8"/>
      <c r="F1408" s="4"/>
      <c r="G1408" s="4"/>
      <c r="H1408" s="4"/>
      <c r="I1408" s="2"/>
      <c r="L1408" s="90"/>
    </row>
    <row r="1409" spans="1:12" s="88" customFormat="1">
      <c r="A1409" s="87"/>
      <c r="B1409" s="3"/>
      <c r="C1409" s="5"/>
      <c r="D1409" s="5"/>
      <c r="E1409" s="8"/>
      <c r="F1409" s="4"/>
      <c r="G1409" s="4"/>
      <c r="H1409" s="4"/>
      <c r="I1409" s="2"/>
      <c r="L1409" s="90"/>
    </row>
    <row r="1410" spans="1:12" s="88" customFormat="1">
      <c r="A1410" s="87"/>
      <c r="B1410" s="3"/>
      <c r="C1410" s="5"/>
      <c r="D1410" s="5"/>
      <c r="E1410" s="8"/>
      <c r="F1410" s="4"/>
      <c r="G1410" s="4"/>
      <c r="H1410" s="4"/>
      <c r="I1410" s="2"/>
      <c r="J1410" s="8"/>
      <c r="L1410" s="90"/>
    </row>
    <row r="1411" spans="1:12" s="88" customFormat="1">
      <c r="A1411" s="87"/>
      <c r="B1411" s="3"/>
      <c r="C1411" s="5"/>
      <c r="D1411" s="5"/>
      <c r="E1411" s="8"/>
      <c r="F1411" s="4"/>
      <c r="G1411" s="4"/>
      <c r="H1411" s="4"/>
      <c r="I1411" s="2"/>
      <c r="J1411" s="8"/>
      <c r="L1411" s="90"/>
    </row>
    <row r="1412" spans="1:12" s="88" customFormat="1">
      <c r="A1412" s="87"/>
      <c r="B1412" s="3"/>
      <c r="C1412" s="5"/>
      <c r="D1412" s="5"/>
      <c r="E1412" s="8"/>
      <c r="F1412" s="4"/>
      <c r="G1412" s="4"/>
      <c r="H1412" s="4"/>
      <c r="I1412" s="2"/>
      <c r="J1412" s="8"/>
      <c r="L1412" s="90"/>
    </row>
    <row r="1413" spans="1:12" s="88" customFormat="1">
      <c r="A1413" s="87"/>
      <c r="B1413" s="3"/>
      <c r="C1413" s="5"/>
      <c r="D1413" s="5"/>
      <c r="E1413" s="8"/>
      <c r="F1413" s="4"/>
      <c r="G1413" s="4"/>
      <c r="H1413" s="4"/>
      <c r="I1413" s="2"/>
      <c r="J1413" s="8"/>
      <c r="L1413" s="90"/>
    </row>
    <row r="1414" spans="1:12" s="88" customFormat="1">
      <c r="A1414" s="87"/>
      <c r="B1414" s="3"/>
      <c r="C1414" s="5"/>
      <c r="D1414" s="5"/>
      <c r="E1414" s="8"/>
      <c r="F1414" s="4"/>
      <c r="G1414" s="4"/>
      <c r="H1414" s="4"/>
      <c r="I1414" s="2"/>
      <c r="J1414" s="8"/>
      <c r="L1414" s="90"/>
    </row>
    <row r="1415" spans="1:12" s="88" customFormat="1">
      <c r="A1415" s="87"/>
      <c r="B1415" s="3"/>
      <c r="C1415" s="5"/>
      <c r="D1415" s="5"/>
      <c r="E1415" s="8"/>
      <c r="F1415" s="4"/>
      <c r="G1415" s="4"/>
      <c r="H1415" s="4"/>
      <c r="I1415" s="2"/>
      <c r="J1415" s="8"/>
      <c r="L1415" s="90"/>
    </row>
    <row r="1416" spans="1:12" s="88" customFormat="1">
      <c r="A1416" s="87"/>
      <c r="B1416" s="3"/>
      <c r="C1416" s="5"/>
      <c r="D1416" s="5"/>
      <c r="E1416" s="8"/>
      <c r="F1416" s="4"/>
      <c r="G1416" s="4"/>
      <c r="H1416" s="4"/>
      <c r="I1416" s="2"/>
      <c r="J1416" s="8"/>
      <c r="L1416" s="90"/>
    </row>
    <row r="1417" spans="1:12" s="88" customFormat="1">
      <c r="A1417" s="87"/>
      <c r="B1417" s="3"/>
      <c r="C1417" s="5"/>
      <c r="D1417" s="5"/>
      <c r="E1417" s="8"/>
      <c r="F1417" s="4"/>
      <c r="G1417" s="4"/>
      <c r="H1417" s="4"/>
      <c r="I1417" s="2"/>
      <c r="J1417" s="8"/>
      <c r="L1417" s="90"/>
    </row>
    <row r="1418" spans="1:12" s="88" customFormat="1">
      <c r="A1418" s="87"/>
      <c r="B1418" s="3"/>
      <c r="C1418" s="5"/>
      <c r="D1418" s="5"/>
      <c r="E1418" s="8"/>
      <c r="F1418" s="4"/>
      <c r="G1418" s="4"/>
      <c r="H1418" s="4"/>
      <c r="I1418" s="2"/>
      <c r="J1418" s="8"/>
      <c r="L1418" s="90"/>
    </row>
    <row r="1419" spans="1:12" s="88" customFormat="1">
      <c r="A1419" s="87"/>
      <c r="B1419" s="3"/>
      <c r="C1419" s="5"/>
      <c r="D1419" s="5"/>
      <c r="E1419" s="8"/>
      <c r="F1419" s="4"/>
      <c r="G1419" s="4"/>
      <c r="H1419" s="4"/>
      <c r="I1419" s="2"/>
      <c r="J1419" s="8"/>
      <c r="L1419" s="90"/>
    </row>
    <row r="1420" spans="1:12" s="88" customFormat="1">
      <c r="A1420" s="87"/>
      <c r="B1420" s="3"/>
      <c r="C1420" s="5"/>
      <c r="D1420" s="5"/>
      <c r="E1420" s="8"/>
      <c r="F1420" s="4"/>
      <c r="G1420" s="4"/>
      <c r="H1420" s="4"/>
      <c r="I1420" s="2"/>
      <c r="J1420" s="8"/>
      <c r="L1420" s="90"/>
    </row>
    <row r="1421" spans="1:12" s="88" customFormat="1">
      <c r="A1421" s="87"/>
      <c r="B1421" s="3"/>
      <c r="C1421" s="5"/>
      <c r="D1421" s="5"/>
      <c r="E1421" s="8"/>
      <c r="F1421" s="4"/>
      <c r="G1421" s="4"/>
      <c r="H1421" s="4"/>
      <c r="I1421" s="2"/>
      <c r="J1421" s="8"/>
      <c r="L1421" s="90"/>
    </row>
    <row r="1422" spans="1:12" s="88" customFormat="1">
      <c r="A1422" s="87"/>
      <c r="B1422" s="3"/>
      <c r="C1422" s="5"/>
      <c r="D1422" s="5"/>
      <c r="E1422" s="8"/>
      <c r="F1422" s="4"/>
      <c r="G1422" s="4"/>
      <c r="H1422" s="4"/>
      <c r="I1422" s="2"/>
      <c r="J1422" s="8"/>
      <c r="L1422" s="90"/>
    </row>
    <row r="1423" spans="1:12" s="88" customFormat="1">
      <c r="A1423" s="87"/>
      <c r="B1423" s="3"/>
      <c r="C1423" s="5"/>
      <c r="D1423" s="5"/>
      <c r="E1423" s="8"/>
      <c r="F1423" s="4"/>
      <c r="G1423" s="4"/>
      <c r="H1423" s="4"/>
      <c r="I1423" s="2"/>
      <c r="J1423" s="8"/>
      <c r="L1423" s="90"/>
    </row>
    <row r="1424" spans="1:12" s="88" customFormat="1">
      <c r="A1424" s="87"/>
      <c r="B1424" s="3"/>
      <c r="C1424" s="5"/>
      <c r="D1424" s="5"/>
      <c r="E1424" s="8"/>
      <c r="F1424" s="4"/>
      <c r="G1424" s="4"/>
      <c r="H1424" s="4"/>
      <c r="I1424" s="2"/>
      <c r="J1424" s="8"/>
      <c r="L1424" s="90"/>
    </row>
    <row r="1425" spans="1:12" s="88" customFormat="1">
      <c r="A1425" s="87"/>
      <c r="B1425" s="3"/>
      <c r="C1425" s="5"/>
      <c r="D1425" s="5"/>
      <c r="E1425" s="8"/>
      <c r="F1425" s="4"/>
      <c r="G1425" s="4"/>
      <c r="H1425" s="4"/>
      <c r="I1425" s="2"/>
      <c r="J1425" s="8"/>
      <c r="L1425" s="90"/>
    </row>
    <row r="1426" spans="1:12" s="88" customFormat="1">
      <c r="A1426" s="87"/>
      <c r="B1426" s="3"/>
      <c r="C1426" s="5"/>
      <c r="D1426" s="5"/>
      <c r="E1426" s="8"/>
      <c r="F1426" s="4"/>
      <c r="G1426" s="4"/>
      <c r="H1426" s="4"/>
      <c r="I1426" s="2"/>
      <c r="J1426" s="8"/>
      <c r="L1426" s="90"/>
    </row>
    <row r="1427" spans="1:12" s="88" customFormat="1">
      <c r="A1427" s="87"/>
      <c r="B1427" s="3"/>
      <c r="C1427" s="5"/>
      <c r="D1427" s="5"/>
      <c r="E1427" s="8"/>
      <c r="F1427" s="4"/>
      <c r="G1427" s="4"/>
      <c r="H1427" s="4"/>
      <c r="I1427" s="2"/>
      <c r="J1427" s="8"/>
      <c r="L1427" s="90"/>
    </row>
    <row r="1428" spans="1:12" s="88" customFormat="1">
      <c r="A1428" s="87"/>
      <c r="B1428" s="3"/>
      <c r="C1428" s="5"/>
      <c r="D1428" s="5"/>
      <c r="E1428" s="8"/>
      <c r="F1428" s="4"/>
      <c r="G1428" s="4"/>
      <c r="H1428" s="4"/>
      <c r="I1428" s="2"/>
      <c r="J1428" s="8"/>
      <c r="L1428" s="90"/>
    </row>
    <row r="1429" spans="1:12" s="88" customFormat="1">
      <c r="A1429" s="87"/>
      <c r="B1429" s="3"/>
      <c r="C1429" s="5"/>
      <c r="D1429" s="5"/>
      <c r="E1429" s="8"/>
      <c r="F1429" s="4"/>
      <c r="G1429" s="4"/>
      <c r="H1429" s="4"/>
      <c r="I1429" s="2"/>
      <c r="J1429" s="8"/>
      <c r="L1429" s="90"/>
    </row>
    <row r="1430" spans="1:12" s="88" customFormat="1">
      <c r="A1430" s="87"/>
      <c r="B1430" s="3"/>
      <c r="C1430" s="5"/>
      <c r="D1430" s="5"/>
      <c r="E1430" s="8"/>
      <c r="F1430" s="4"/>
      <c r="G1430" s="4"/>
      <c r="H1430" s="4"/>
      <c r="I1430" s="2"/>
      <c r="J1430" s="8"/>
      <c r="L1430" s="90"/>
    </row>
    <row r="1431" spans="1:12" s="88" customFormat="1">
      <c r="A1431" s="87"/>
      <c r="B1431" s="3"/>
      <c r="C1431" s="5"/>
      <c r="D1431" s="5"/>
      <c r="E1431" s="8"/>
      <c r="F1431" s="4"/>
      <c r="G1431" s="4"/>
      <c r="H1431" s="4"/>
      <c r="I1431" s="2"/>
      <c r="J1431" s="8"/>
      <c r="L1431" s="90"/>
    </row>
    <row r="1432" spans="1:12" s="88" customFormat="1">
      <c r="A1432" s="87"/>
      <c r="B1432" s="3"/>
      <c r="C1432" s="5"/>
      <c r="D1432" s="5"/>
      <c r="E1432" s="8"/>
      <c r="F1432" s="4"/>
      <c r="G1432" s="4"/>
      <c r="H1432" s="4"/>
      <c r="I1432" s="2"/>
      <c r="J1432" s="8"/>
      <c r="L1432" s="90"/>
    </row>
    <row r="1433" spans="1:12" s="88" customFormat="1">
      <c r="A1433" s="87"/>
      <c r="B1433" s="3"/>
      <c r="C1433" s="5"/>
      <c r="D1433" s="5"/>
      <c r="E1433" s="8"/>
      <c r="F1433" s="4"/>
      <c r="G1433" s="4"/>
      <c r="H1433" s="4"/>
      <c r="I1433" s="2"/>
      <c r="J1433" s="8"/>
      <c r="L1433" s="90"/>
    </row>
    <row r="1434" spans="1:12" s="88" customFormat="1">
      <c r="A1434" s="87"/>
      <c r="B1434" s="3"/>
      <c r="C1434" s="5"/>
      <c r="D1434" s="5"/>
      <c r="E1434" s="8"/>
      <c r="F1434" s="4"/>
      <c r="G1434" s="4"/>
      <c r="H1434" s="4"/>
      <c r="I1434" s="2"/>
      <c r="J1434" s="8"/>
      <c r="L1434" s="90"/>
    </row>
    <row r="1435" spans="1:12" s="88" customFormat="1">
      <c r="A1435" s="87"/>
      <c r="B1435" s="3"/>
      <c r="C1435" s="5"/>
      <c r="D1435" s="5"/>
      <c r="E1435" s="8"/>
      <c r="F1435" s="4"/>
      <c r="G1435" s="4"/>
      <c r="H1435" s="4"/>
      <c r="I1435" s="2"/>
      <c r="J1435" s="8"/>
      <c r="L1435" s="90"/>
    </row>
    <row r="1436" spans="1:12" s="88" customFormat="1">
      <c r="A1436" s="87"/>
      <c r="B1436" s="3"/>
      <c r="C1436" s="5"/>
      <c r="D1436" s="5"/>
      <c r="E1436" s="8"/>
      <c r="F1436" s="4"/>
      <c r="G1436" s="4"/>
      <c r="H1436" s="4"/>
      <c r="I1436" s="2"/>
      <c r="J1436" s="8"/>
      <c r="L1436" s="90"/>
    </row>
    <row r="1437" spans="1:12" s="88" customFormat="1">
      <c r="A1437" s="87"/>
      <c r="B1437" s="3"/>
      <c r="C1437" s="5"/>
      <c r="D1437" s="5"/>
      <c r="E1437" s="8"/>
      <c r="F1437" s="4"/>
      <c r="G1437" s="4"/>
      <c r="H1437" s="4"/>
      <c r="I1437" s="2"/>
      <c r="J1437" s="8"/>
      <c r="L1437" s="90"/>
    </row>
    <row r="1438" spans="1:12" s="88" customFormat="1">
      <c r="A1438" s="87"/>
      <c r="B1438" s="3"/>
      <c r="C1438" s="5"/>
      <c r="D1438" s="5"/>
      <c r="E1438" s="8"/>
      <c r="F1438" s="4"/>
      <c r="G1438" s="4"/>
      <c r="H1438" s="4"/>
      <c r="I1438" s="2"/>
      <c r="J1438" s="8"/>
      <c r="L1438" s="90"/>
    </row>
    <row r="1439" spans="1:12" s="88" customFormat="1">
      <c r="A1439" s="87"/>
      <c r="B1439" s="3"/>
      <c r="C1439" s="5"/>
      <c r="D1439" s="5"/>
      <c r="E1439" s="8"/>
      <c r="F1439" s="4"/>
      <c r="G1439" s="4"/>
      <c r="H1439" s="4"/>
      <c r="I1439" s="2"/>
      <c r="J1439" s="8"/>
      <c r="L1439" s="90"/>
    </row>
    <row r="1440" spans="1:12" s="88" customFormat="1">
      <c r="A1440" s="87"/>
      <c r="B1440" s="3"/>
      <c r="C1440" s="5"/>
      <c r="D1440" s="5"/>
      <c r="E1440" s="8"/>
      <c r="F1440" s="4"/>
      <c r="G1440" s="4"/>
      <c r="H1440" s="4"/>
      <c r="I1440" s="2"/>
      <c r="J1440" s="8"/>
      <c r="L1440" s="90"/>
    </row>
    <row r="1441" spans="1:12" s="88" customFormat="1">
      <c r="A1441" s="87"/>
      <c r="B1441" s="3"/>
      <c r="C1441" s="5"/>
      <c r="D1441" s="5"/>
      <c r="E1441" s="8"/>
      <c r="F1441" s="4"/>
      <c r="G1441" s="4"/>
      <c r="H1441" s="4"/>
      <c r="I1441" s="2"/>
      <c r="J1441" s="8"/>
      <c r="L1441" s="90"/>
    </row>
    <row r="1442" spans="1:12" s="88" customFormat="1">
      <c r="A1442" s="87"/>
      <c r="B1442" s="3"/>
      <c r="C1442" s="5"/>
      <c r="D1442" s="5"/>
      <c r="E1442" s="8"/>
      <c r="F1442" s="4"/>
      <c r="G1442" s="4"/>
      <c r="H1442" s="4"/>
      <c r="I1442" s="2"/>
      <c r="J1442" s="8"/>
      <c r="L1442" s="90"/>
    </row>
    <row r="1443" spans="1:12" s="88" customFormat="1">
      <c r="A1443" s="87"/>
      <c r="B1443" s="3"/>
      <c r="C1443" s="5"/>
      <c r="D1443" s="5"/>
      <c r="E1443" s="8"/>
      <c r="F1443" s="4"/>
      <c r="G1443" s="4"/>
      <c r="H1443" s="4"/>
      <c r="I1443" s="2"/>
      <c r="J1443" s="8"/>
      <c r="L1443" s="90"/>
    </row>
    <row r="1444" spans="1:12" s="88" customFormat="1">
      <c r="A1444" s="87"/>
      <c r="B1444" s="3"/>
      <c r="C1444" s="5"/>
      <c r="D1444" s="5"/>
      <c r="E1444" s="8"/>
      <c r="F1444" s="4"/>
      <c r="G1444" s="4"/>
      <c r="H1444" s="4"/>
      <c r="I1444" s="2"/>
      <c r="J1444" s="8"/>
      <c r="L1444" s="90"/>
    </row>
    <row r="1445" spans="1:12" s="88" customFormat="1">
      <c r="A1445" s="87"/>
      <c r="B1445" s="3"/>
      <c r="C1445" s="5"/>
      <c r="D1445" s="5"/>
      <c r="E1445" s="8"/>
      <c r="F1445" s="4"/>
      <c r="G1445" s="4"/>
      <c r="H1445" s="4"/>
      <c r="I1445" s="2"/>
      <c r="J1445" s="8"/>
      <c r="L1445" s="90"/>
    </row>
    <row r="1446" spans="1:12" s="88" customFormat="1">
      <c r="A1446" s="87"/>
      <c r="B1446" s="3"/>
      <c r="C1446" s="5"/>
      <c r="D1446" s="5"/>
      <c r="E1446" s="8"/>
      <c r="F1446" s="4"/>
      <c r="G1446" s="4"/>
      <c r="H1446" s="4"/>
      <c r="I1446" s="2"/>
      <c r="J1446" s="8"/>
      <c r="L1446" s="90"/>
    </row>
    <row r="1447" spans="1:12" s="88" customFormat="1">
      <c r="A1447" s="87"/>
      <c r="B1447" s="3"/>
      <c r="C1447" s="5"/>
      <c r="D1447" s="5"/>
      <c r="E1447" s="8"/>
      <c r="F1447" s="4"/>
      <c r="G1447" s="4"/>
      <c r="H1447" s="4"/>
      <c r="I1447" s="2"/>
      <c r="J1447" s="8"/>
      <c r="L1447" s="90"/>
    </row>
    <row r="1448" spans="1:12" s="88" customFormat="1">
      <c r="A1448" s="87"/>
      <c r="B1448" s="3"/>
      <c r="C1448" s="5"/>
      <c r="D1448" s="5"/>
      <c r="E1448" s="8"/>
      <c r="F1448" s="4"/>
      <c r="G1448" s="4"/>
      <c r="H1448" s="4"/>
      <c r="I1448" s="2"/>
      <c r="J1448" s="8"/>
      <c r="L1448" s="90"/>
    </row>
    <row r="1449" spans="1:12" s="88" customFormat="1">
      <c r="A1449" s="87"/>
      <c r="B1449" s="3"/>
      <c r="C1449" s="5"/>
      <c r="D1449" s="5"/>
      <c r="E1449" s="8"/>
      <c r="F1449" s="4"/>
      <c r="G1449" s="4"/>
      <c r="H1449" s="4"/>
      <c r="I1449" s="2"/>
      <c r="J1449" s="8"/>
      <c r="L1449" s="90"/>
    </row>
    <row r="1450" spans="1:12" s="88" customFormat="1">
      <c r="A1450" s="87"/>
      <c r="B1450" s="3"/>
      <c r="C1450" s="5"/>
      <c r="D1450" s="5"/>
      <c r="E1450" s="8"/>
      <c r="F1450" s="4"/>
      <c r="G1450" s="4"/>
      <c r="H1450" s="4"/>
      <c r="I1450" s="2"/>
      <c r="J1450" s="8"/>
      <c r="L1450" s="90"/>
    </row>
    <row r="1451" spans="1:12" s="88" customFormat="1">
      <c r="A1451" s="87"/>
      <c r="B1451" s="3"/>
      <c r="C1451" s="5"/>
      <c r="D1451" s="5"/>
      <c r="E1451" s="8"/>
      <c r="F1451" s="4"/>
      <c r="G1451" s="4"/>
      <c r="H1451" s="4"/>
      <c r="I1451" s="2"/>
      <c r="J1451" s="8"/>
      <c r="L1451" s="90"/>
    </row>
    <row r="1452" spans="1:12" s="88" customFormat="1">
      <c r="A1452" s="87"/>
      <c r="B1452" s="3"/>
      <c r="C1452" s="5"/>
      <c r="D1452" s="5"/>
      <c r="E1452" s="8"/>
      <c r="F1452" s="4"/>
      <c r="G1452" s="4"/>
      <c r="H1452" s="4"/>
      <c r="I1452" s="2"/>
      <c r="J1452" s="8"/>
      <c r="L1452" s="90"/>
    </row>
    <row r="1453" spans="1:12" s="88" customFormat="1">
      <c r="A1453" s="87"/>
      <c r="B1453" s="3"/>
      <c r="C1453" s="5"/>
      <c r="D1453" s="5"/>
      <c r="E1453" s="8"/>
      <c r="F1453" s="4"/>
      <c r="G1453" s="4"/>
      <c r="H1453" s="4"/>
      <c r="I1453" s="2"/>
      <c r="J1453" s="8"/>
      <c r="L1453" s="90"/>
    </row>
    <row r="1454" spans="1:12" s="88" customFormat="1">
      <c r="A1454" s="87"/>
      <c r="B1454" s="3"/>
      <c r="C1454" s="5"/>
      <c r="D1454" s="5"/>
      <c r="E1454" s="8"/>
      <c r="F1454" s="4"/>
      <c r="G1454" s="4"/>
      <c r="H1454" s="4"/>
      <c r="I1454" s="2"/>
      <c r="J1454" s="8"/>
      <c r="L1454" s="90"/>
    </row>
    <row r="1455" spans="1:12" s="88" customFormat="1">
      <c r="A1455" s="87"/>
      <c r="B1455" s="3"/>
      <c r="C1455" s="5"/>
      <c r="D1455" s="5"/>
      <c r="E1455" s="8"/>
      <c r="F1455" s="4"/>
      <c r="G1455" s="4"/>
      <c r="H1455" s="4"/>
      <c r="I1455" s="2"/>
      <c r="J1455" s="8"/>
      <c r="L1455" s="90"/>
    </row>
    <row r="1456" spans="1:12" s="88" customFormat="1">
      <c r="A1456" s="87"/>
      <c r="B1456" s="3"/>
      <c r="C1456" s="5"/>
      <c r="D1456" s="5"/>
      <c r="E1456" s="8"/>
      <c r="F1456" s="4"/>
      <c r="G1456" s="4"/>
      <c r="H1456" s="4"/>
      <c r="I1456" s="2"/>
      <c r="J1456" s="8"/>
      <c r="L1456" s="90"/>
    </row>
    <row r="1457" spans="1:12" s="88" customFormat="1">
      <c r="A1457" s="87"/>
      <c r="B1457" s="3"/>
      <c r="C1457" s="5"/>
      <c r="D1457" s="5"/>
      <c r="E1457" s="8"/>
      <c r="F1457" s="4"/>
      <c r="G1457" s="4"/>
      <c r="H1457" s="4"/>
      <c r="I1457" s="2"/>
      <c r="J1457" s="8"/>
      <c r="L1457" s="90"/>
    </row>
    <row r="1458" spans="1:12" s="88" customFormat="1">
      <c r="A1458" s="87"/>
      <c r="B1458" s="3"/>
      <c r="C1458" s="5"/>
      <c r="D1458" s="5"/>
      <c r="E1458" s="8"/>
      <c r="F1458" s="4"/>
      <c r="G1458" s="4"/>
      <c r="H1458" s="4"/>
      <c r="I1458" s="2"/>
      <c r="J1458" s="8"/>
      <c r="L1458" s="90"/>
    </row>
    <row r="1459" spans="1:12" s="88" customFormat="1">
      <c r="A1459" s="87"/>
      <c r="B1459" s="3"/>
      <c r="C1459" s="5"/>
      <c r="D1459" s="5"/>
      <c r="E1459" s="8"/>
      <c r="F1459" s="4"/>
      <c r="G1459" s="4"/>
      <c r="H1459" s="4"/>
      <c r="I1459" s="2"/>
      <c r="J1459" s="8"/>
      <c r="L1459" s="90"/>
    </row>
    <row r="1460" spans="1:12" s="88" customFormat="1">
      <c r="A1460" s="87"/>
      <c r="B1460" s="3"/>
      <c r="C1460" s="5"/>
      <c r="D1460" s="5"/>
      <c r="E1460" s="8"/>
      <c r="F1460" s="4"/>
      <c r="G1460" s="4"/>
      <c r="H1460" s="4"/>
      <c r="I1460" s="2"/>
      <c r="J1460" s="8"/>
      <c r="L1460" s="90"/>
    </row>
    <row r="1461" spans="1:12" s="88" customFormat="1">
      <c r="A1461" s="87"/>
      <c r="B1461" s="3"/>
      <c r="C1461" s="5"/>
      <c r="D1461" s="5"/>
      <c r="E1461" s="8"/>
      <c r="F1461" s="4"/>
      <c r="G1461" s="4"/>
      <c r="H1461" s="4"/>
      <c r="I1461" s="2"/>
      <c r="J1461" s="8"/>
      <c r="L1461" s="90"/>
    </row>
    <row r="1462" spans="1:12" s="88" customFormat="1">
      <c r="A1462" s="87"/>
      <c r="B1462" s="3"/>
      <c r="C1462" s="5"/>
      <c r="D1462" s="5"/>
      <c r="E1462" s="8"/>
      <c r="F1462" s="4"/>
      <c r="G1462" s="4"/>
      <c r="H1462" s="4"/>
      <c r="I1462" s="2"/>
      <c r="J1462" s="8"/>
      <c r="L1462" s="90"/>
    </row>
    <row r="1463" spans="1:12" s="88" customFormat="1">
      <c r="A1463" s="87"/>
      <c r="B1463" s="3"/>
      <c r="C1463" s="5"/>
      <c r="D1463" s="5"/>
      <c r="E1463" s="8"/>
      <c r="F1463" s="4"/>
      <c r="G1463" s="4"/>
      <c r="H1463" s="4"/>
      <c r="I1463" s="2"/>
      <c r="J1463" s="8"/>
      <c r="L1463" s="90"/>
    </row>
    <row r="1464" spans="1:12" s="88" customFormat="1">
      <c r="A1464" s="87"/>
      <c r="B1464" s="3"/>
      <c r="C1464" s="5"/>
      <c r="D1464" s="5"/>
      <c r="E1464" s="8"/>
      <c r="F1464" s="4"/>
      <c r="G1464" s="4"/>
      <c r="H1464" s="4"/>
      <c r="I1464" s="2"/>
      <c r="J1464" s="8"/>
      <c r="L1464" s="90"/>
    </row>
    <row r="1465" spans="1:12" s="88" customFormat="1">
      <c r="A1465" s="87"/>
      <c r="B1465" s="3"/>
      <c r="C1465" s="5"/>
      <c r="D1465" s="5"/>
      <c r="E1465" s="8"/>
      <c r="F1465" s="4"/>
      <c r="G1465" s="4"/>
      <c r="H1465" s="4"/>
      <c r="I1465" s="2"/>
      <c r="J1465" s="8"/>
      <c r="L1465" s="90"/>
    </row>
    <row r="1466" spans="1:12" s="88" customFormat="1">
      <c r="A1466" s="87"/>
      <c r="B1466" s="3"/>
      <c r="C1466" s="5"/>
      <c r="D1466" s="5"/>
      <c r="E1466" s="8"/>
      <c r="F1466" s="4"/>
      <c r="G1466" s="4"/>
      <c r="H1466" s="4"/>
      <c r="I1466" s="2"/>
      <c r="J1466" s="8"/>
      <c r="L1466" s="90"/>
    </row>
    <row r="1467" spans="1:12" s="88" customFormat="1">
      <c r="A1467" s="87"/>
      <c r="B1467" s="3"/>
      <c r="C1467" s="5"/>
      <c r="D1467" s="5"/>
      <c r="E1467" s="8"/>
      <c r="F1467" s="4"/>
      <c r="G1467" s="4"/>
      <c r="H1467" s="4"/>
      <c r="I1467" s="2"/>
      <c r="J1467" s="8"/>
      <c r="L1467" s="90"/>
    </row>
    <row r="1468" spans="1:12" s="88" customFormat="1">
      <c r="A1468" s="87"/>
      <c r="B1468" s="3"/>
      <c r="C1468" s="5"/>
      <c r="D1468" s="5"/>
      <c r="E1468" s="8"/>
      <c r="F1468" s="4"/>
      <c r="G1468" s="4"/>
      <c r="H1468" s="4"/>
      <c r="I1468" s="2"/>
      <c r="J1468" s="8"/>
      <c r="L1468" s="90"/>
    </row>
    <row r="1469" spans="1:12" s="88" customFormat="1">
      <c r="A1469" s="87"/>
      <c r="B1469" s="3"/>
      <c r="C1469" s="5"/>
      <c r="D1469" s="5"/>
      <c r="E1469" s="8"/>
      <c r="F1469" s="4"/>
      <c r="G1469" s="4"/>
      <c r="H1469" s="4"/>
      <c r="I1469" s="2"/>
      <c r="J1469" s="8"/>
      <c r="L1469" s="90"/>
    </row>
    <row r="1470" spans="1:12" s="88" customFormat="1">
      <c r="A1470" s="87"/>
      <c r="B1470" s="3"/>
      <c r="C1470" s="5"/>
      <c r="D1470" s="5"/>
      <c r="E1470" s="8"/>
      <c r="F1470" s="4"/>
      <c r="G1470" s="4"/>
      <c r="H1470" s="4"/>
      <c r="I1470" s="2"/>
      <c r="J1470" s="8"/>
      <c r="L1470" s="90"/>
    </row>
    <row r="1471" spans="1:12" s="88" customFormat="1">
      <c r="A1471" s="87"/>
      <c r="B1471" s="3"/>
      <c r="C1471" s="5"/>
      <c r="D1471" s="5"/>
      <c r="E1471" s="8"/>
      <c r="F1471" s="4"/>
      <c r="G1471" s="4"/>
      <c r="H1471" s="4"/>
      <c r="I1471" s="2"/>
      <c r="J1471" s="8"/>
      <c r="L1471" s="90"/>
    </row>
    <row r="1472" spans="1:12" s="88" customFormat="1">
      <c r="A1472" s="87"/>
      <c r="B1472" s="3"/>
      <c r="C1472" s="5"/>
      <c r="D1472" s="5"/>
      <c r="E1472" s="8"/>
      <c r="F1472" s="4"/>
      <c r="G1472" s="4"/>
      <c r="H1472" s="4"/>
      <c r="I1472" s="2"/>
      <c r="J1472" s="8"/>
      <c r="L1472" s="90"/>
    </row>
    <row r="1473" spans="1:12" s="88" customFormat="1">
      <c r="A1473" s="87"/>
      <c r="B1473" s="3"/>
      <c r="C1473" s="5"/>
      <c r="D1473" s="5"/>
      <c r="E1473" s="8"/>
      <c r="F1473" s="4"/>
      <c r="G1473" s="4"/>
      <c r="H1473" s="4"/>
      <c r="I1473" s="2"/>
      <c r="J1473" s="8"/>
      <c r="L1473" s="90"/>
    </row>
    <row r="1474" spans="1:12" s="88" customFormat="1">
      <c r="A1474" s="87"/>
      <c r="B1474" s="3"/>
      <c r="C1474" s="5"/>
      <c r="D1474" s="5"/>
      <c r="E1474" s="8"/>
      <c r="F1474" s="4"/>
      <c r="G1474" s="4"/>
      <c r="H1474" s="4"/>
      <c r="I1474" s="2"/>
      <c r="J1474" s="8"/>
      <c r="L1474" s="90"/>
    </row>
    <row r="1475" spans="1:12" s="88" customFormat="1">
      <c r="A1475" s="87"/>
      <c r="B1475" s="3"/>
      <c r="C1475" s="5"/>
      <c r="D1475" s="5"/>
      <c r="E1475" s="8"/>
      <c r="F1475" s="4"/>
      <c r="G1475" s="4"/>
      <c r="H1475" s="4"/>
      <c r="I1475" s="2"/>
      <c r="J1475" s="8"/>
      <c r="L1475" s="90"/>
    </row>
    <row r="1476" spans="1:12" s="88" customFormat="1">
      <c r="A1476" s="87"/>
      <c r="B1476" s="3"/>
      <c r="C1476" s="5"/>
      <c r="D1476" s="5"/>
      <c r="E1476" s="8"/>
      <c r="F1476" s="4"/>
      <c r="G1476" s="4"/>
      <c r="H1476" s="4"/>
      <c r="I1476" s="2"/>
      <c r="J1476" s="8"/>
      <c r="L1476" s="90"/>
    </row>
    <row r="1477" spans="1:12" s="88" customFormat="1">
      <c r="A1477" s="87"/>
      <c r="B1477" s="3"/>
      <c r="C1477" s="5"/>
      <c r="D1477" s="5"/>
      <c r="E1477" s="8"/>
      <c r="F1477" s="4"/>
      <c r="G1477" s="4"/>
      <c r="H1477" s="4"/>
      <c r="I1477" s="2"/>
      <c r="J1477" s="8"/>
      <c r="L1477" s="90"/>
    </row>
    <row r="1478" spans="1:12" s="88" customFormat="1">
      <c r="A1478" s="87"/>
      <c r="B1478" s="3"/>
      <c r="C1478" s="5"/>
      <c r="D1478" s="5"/>
      <c r="E1478" s="8"/>
      <c r="F1478" s="4"/>
      <c r="G1478" s="4"/>
      <c r="H1478" s="4"/>
      <c r="I1478" s="2"/>
      <c r="J1478" s="8"/>
      <c r="L1478" s="90"/>
    </row>
    <row r="2364" spans="12:12">
      <c r="L2364" s="8"/>
    </row>
    <row r="2828" spans="12:12">
      <c r="L2828" s="8"/>
    </row>
  </sheetData>
  <sheetProtection selectLockedCells="1" selectUnlockedCells="1"/>
  <mergeCells count="50">
    <mergeCell ref="E710:H710"/>
    <mergeCell ref="B729:G729"/>
    <mergeCell ref="B671:G671"/>
    <mergeCell ref="B672:I673"/>
    <mergeCell ref="B654:I655"/>
    <mergeCell ref="B687:G687"/>
    <mergeCell ref="B708:G708"/>
    <mergeCell ref="B688:I689"/>
    <mergeCell ref="C1:I1"/>
    <mergeCell ref="C152:I152"/>
    <mergeCell ref="C153:I153"/>
    <mergeCell ref="C515:I515"/>
    <mergeCell ref="C564:I564"/>
    <mergeCell ref="C305:I305"/>
    <mergeCell ref="C356:I356"/>
    <mergeCell ref="C357:I357"/>
    <mergeCell ref="C206:I206"/>
    <mergeCell ref="C207:I207"/>
    <mergeCell ref="C252:I252"/>
    <mergeCell ref="C513:H513"/>
    <mergeCell ref="C624:I624"/>
    <mergeCell ref="C514:I514"/>
    <mergeCell ref="C2:I2"/>
    <mergeCell ref="C52:I52"/>
    <mergeCell ref="C53:I53"/>
    <mergeCell ref="C103:I103"/>
    <mergeCell ref="C253:I253"/>
    <mergeCell ref="B51:H51"/>
    <mergeCell ref="C102:H102"/>
    <mergeCell ref="C104:I104"/>
    <mergeCell ref="C355:H355"/>
    <mergeCell ref="C565:I565"/>
    <mergeCell ref="C622:I622"/>
    <mergeCell ref="C623:I623"/>
    <mergeCell ref="G730:H730"/>
    <mergeCell ref="C303:H303"/>
    <mergeCell ref="C251:H251"/>
    <mergeCell ref="C205:H205"/>
    <mergeCell ref="C151:H151"/>
    <mergeCell ref="B652:H653"/>
    <mergeCell ref="C304:I304"/>
    <mergeCell ref="C408:I408"/>
    <mergeCell ref="C409:I409"/>
    <mergeCell ref="C460:I460"/>
    <mergeCell ref="C461:I461"/>
    <mergeCell ref="C459:H459"/>
    <mergeCell ref="C407:H407"/>
    <mergeCell ref="I652:I653"/>
    <mergeCell ref="C621:H621"/>
    <mergeCell ref="C563:H563"/>
  </mergeCells>
  <conditionalFormatting sqref="H6:H9 H12:H17 H20:H24 H27:H31 H34:H37 H40:H42 H45:H50 H52:H54 H57:H61 H64:H71 H74:H77 H80:H82 H85:H87 H90:H101 H103:H105 H108:H111 H157:H160 H397:H406 H408:H410 H413:H416 H419:H424 H427:H429 H432:H436 H439:H441 H444:H446 H449:H458 H460:H462 H465:H468 H471:H477 H480:H482 H485:H488 H492:H493 H502:H512 H514:H516 H519:H522 H525:H531 H533:H535 H538:H540 H543:H545 H548:H562 H564:H566 H569:H572 H575:H584 H587:H589 H592:H597 H600:H603 H606:H608 H611:H620 H622:H623">
    <cfRule type="cellIs" dxfId="252" priority="799" stopIfTrue="1" operator="equal">
      <formula>0</formula>
    </cfRule>
  </conditionalFormatting>
  <conditionalFormatting sqref="H114:H119">
    <cfRule type="cellIs" dxfId="251" priority="766" stopIfTrue="1" operator="equal">
      <formula>0</formula>
    </cfRule>
  </conditionalFormatting>
  <conditionalFormatting sqref="H122:H124">
    <cfRule type="cellIs" dxfId="250" priority="765" stopIfTrue="1" operator="equal">
      <formula>0</formula>
    </cfRule>
  </conditionalFormatting>
  <conditionalFormatting sqref="H127:H131">
    <cfRule type="cellIs" dxfId="249" priority="60" stopIfTrue="1" operator="equal">
      <formula>0</formula>
    </cfRule>
  </conditionalFormatting>
  <conditionalFormatting sqref="H134:H136">
    <cfRule type="cellIs" dxfId="248" priority="59" stopIfTrue="1" operator="equal">
      <formula>0</formula>
    </cfRule>
  </conditionalFormatting>
  <conditionalFormatting sqref="H140:H142">
    <cfRule type="cellIs" dxfId="247" priority="56" stopIfTrue="1" operator="equal">
      <formula>0</formula>
    </cfRule>
  </conditionalFormatting>
  <conditionalFormatting sqref="H145:H150 H152">
    <cfRule type="cellIs" dxfId="246" priority="28" stopIfTrue="1" operator="equal">
      <formula>0</formula>
    </cfRule>
  </conditionalFormatting>
  <conditionalFormatting sqref="H163:H168">
    <cfRule type="cellIs" dxfId="245" priority="727" stopIfTrue="1" operator="equal">
      <formula>0</formula>
    </cfRule>
  </conditionalFormatting>
  <conditionalFormatting sqref="H171:H172 H176:H180 H183:H185 H188:H190 H193:H204 H206:H207 H211:H213 H217:H222 H225:H226 H230:H233 H236:H237">
    <cfRule type="cellIs" dxfId="244" priority="41" stopIfTrue="1" operator="equal">
      <formula>0</formula>
    </cfRule>
  </conditionalFormatting>
  <conditionalFormatting sqref="H241:H250 H252:H254 H257:H260 H263:H268 H271:H273 H276:H280 H283:H285 H288:H290 H293:H302 H304:H306 H309:H312 H315:H320 H323:H325 H328:H332 H335:H337 H340:H342 H345:H354 H356:H358 H361:H364 H367:H372 H375:H377">
    <cfRule type="cellIs" dxfId="243" priority="40" stopIfTrue="1" operator="equal">
      <formula>0</formula>
    </cfRule>
  </conditionalFormatting>
  <conditionalFormatting sqref="H380:H384 H387:H389 H392:H394">
    <cfRule type="cellIs" dxfId="242" priority="39" stopIfTrue="1" operator="equal">
      <formula>0</formula>
    </cfRule>
  </conditionalFormatting>
  <conditionalFormatting sqref="H497:H499">
    <cfRule type="cellIs" dxfId="241" priority="38" stopIfTrue="1" operator="equal">
      <formula>0</formula>
    </cfRule>
  </conditionalFormatting>
  <conditionalFormatting sqref="H630 H635:H636 H645 H649:H651">
    <cfRule type="cellIs" dxfId="240" priority="36" stopIfTrue="1" operator="equal">
      <formula>0</formula>
    </cfRule>
  </conditionalFormatting>
  <conditionalFormatting sqref="H640">
    <cfRule type="cellIs" dxfId="239" priority="11" stopIfTrue="1" operator="equal">
      <formula>0</formula>
    </cfRule>
  </conditionalFormatting>
  <conditionalFormatting sqref="H658:H670">
    <cfRule type="cellIs" dxfId="238" priority="9" stopIfTrue="1" operator="equal">
      <formula>0</formula>
    </cfRule>
  </conditionalFormatting>
  <conditionalFormatting sqref="H676:H685">
    <cfRule type="cellIs" dxfId="237" priority="8" stopIfTrue="1" operator="equal">
      <formula>0</formula>
    </cfRule>
  </conditionalFormatting>
  <conditionalFormatting sqref="H692:H707">
    <cfRule type="cellIs" dxfId="236" priority="2" stopIfTrue="1" operator="equal">
      <formula>0</formula>
    </cfRule>
  </conditionalFormatting>
  <conditionalFormatting sqref="H713:H728">
    <cfRule type="cellIs" dxfId="235" priority="1" stopIfTrue="1" operator="equal">
      <formula>0</formula>
    </cfRule>
  </conditionalFormatting>
  <conditionalFormatting sqref="I115">
    <cfRule type="cellIs" dxfId="234" priority="738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4" firstPageNumber="0" fitToHeight="0" orientation="portrait" r:id="rId1"/>
  <headerFooter alignWithMargins="0">
    <oddFooter>&amp;R&amp;P / &amp;N</oddFooter>
  </headerFooter>
  <rowBreaks count="13" manualBreakCount="13">
    <brk id="51" min="1" max="8" man="1"/>
    <brk id="102" min="1" max="8" man="1"/>
    <brk id="151" min="1" max="8" man="1"/>
    <brk id="251" min="1" max="8" man="1"/>
    <brk id="303" min="1" max="8" man="1"/>
    <brk id="355" min="1" max="8" man="1"/>
    <brk id="407" min="1" max="8" man="1"/>
    <brk id="459" min="1" max="8" man="1"/>
    <brk id="563" min="1" max="8" man="1"/>
    <brk id="618" min="1" max="8" man="1"/>
    <brk id="653" min="1" max="8" man="1"/>
    <brk id="694" min="1" max="8" man="1"/>
    <brk id="73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5EEE-5FD0-475D-8568-527D81F4485A}">
  <sheetPr>
    <tabColor theme="5" tint="0.59999389629810485"/>
    <pageSetUpPr fitToPage="1"/>
  </sheetPr>
  <dimension ref="A1:L210"/>
  <sheetViews>
    <sheetView view="pageBreakPreview" topLeftCell="B1" zoomScale="90" zoomScaleNormal="100" zoomScaleSheetLayoutView="90" workbookViewId="0">
      <selection activeCell="C1" sqref="B1:I1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77734375" style="5" customWidth="1"/>
    <col min="4" max="4" width="8.6640625" style="5" customWidth="1"/>
    <col min="5" max="5" width="58.6640625" style="8" customWidth="1"/>
    <col min="6" max="6" width="5.77734375" style="4" customWidth="1"/>
    <col min="7" max="7" width="10.21875" style="4" customWidth="1"/>
    <col min="8" max="8" width="11.77734375" style="4" customWidth="1"/>
    <col min="9" max="9" width="13" style="2" customWidth="1"/>
    <col min="10" max="10" width="8.88671875" style="8"/>
    <col min="11" max="11" width="14.44140625" style="8" customWidth="1"/>
    <col min="12" max="12" width="9.109375" style="90"/>
    <col min="13" max="16384" width="9.109375" style="8"/>
  </cols>
  <sheetData>
    <row r="1" spans="1:12" customFormat="1" ht="52.5" customHeight="1">
      <c r="A1" s="34"/>
      <c r="B1" s="33" t="s">
        <v>164</v>
      </c>
      <c r="C1" s="699" t="s">
        <v>316</v>
      </c>
      <c r="D1" s="700"/>
      <c r="E1" s="700"/>
      <c r="F1" s="700"/>
      <c r="G1" s="700"/>
      <c r="H1" s="700"/>
      <c r="I1" s="701"/>
      <c r="J1" t="s">
        <v>774</v>
      </c>
      <c r="L1" s="89"/>
    </row>
    <row r="2" spans="1:12" ht="36" customHeight="1">
      <c r="A2" s="18"/>
      <c r="B2" s="32" t="s">
        <v>267</v>
      </c>
      <c r="C2" s="662" t="s">
        <v>760</v>
      </c>
      <c r="D2" s="663"/>
      <c r="E2" s="664"/>
      <c r="F2" s="664"/>
      <c r="G2" s="664"/>
      <c r="H2" s="664"/>
      <c r="I2" s="665"/>
    </row>
    <row r="3" spans="1:12" ht="24">
      <c r="A3" s="1" t="s">
        <v>0</v>
      </c>
      <c r="B3" s="12" t="s">
        <v>0</v>
      </c>
      <c r="C3" s="19" t="s">
        <v>170</v>
      </c>
      <c r="D3" s="19" t="s">
        <v>266</v>
      </c>
      <c r="E3" s="45" t="s">
        <v>165</v>
      </c>
      <c r="F3" s="47" t="s">
        <v>166</v>
      </c>
      <c r="G3" s="13" t="s">
        <v>1</v>
      </c>
      <c r="H3" s="14" t="s">
        <v>104</v>
      </c>
      <c r="I3" s="15" t="s">
        <v>105</v>
      </c>
    </row>
    <row r="4" spans="1:12" ht="13.2">
      <c r="A4" s="6" t="s">
        <v>4</v>
      </c>
      <c r="B4" s="16" t="s">
        <v>285</v>
      </c>
      <c r="C4" s="7" t="s">
        <v>286</v>
      </c>
      <c r="D4" s="35"/>
      <c r="E4" s="9" t="s">
        <v>287</v>
      </c>
      <c r="F4" s="10"/>
      <c r="G4" s="462"/>
      <c r="H4" s="464"/>
      <c r="I4" s="463"/>
      <c r="K4" s="8">
        <v>1</v>
      </c>
    </row>
    <row r="5" spans="1:12" s="38" customFormat="1" ht="24">
      <c r="A5" s="39" t="s">
        <v>17</v>
      </c>
      <c r="B5" s="16"/>
      <c r="C5" s="41"/>
      <c r="D5" s="42"/>
      <c r="E5" s="43" t="s">
        <v>203</v>
      </c>
      <c r="F5" s="44"/>
      <c r="G5" s="461"/>
      <c r="H5" s="465"/>
      <c r="I5" s="48"/>
      <c r="L5" s="91"/>
    </row>
    <row r="6" spans="1:12" s="38" customFormat="1" ht="11.4" customHeight="1">
      <c r="A6" s="37" t="s">
        <v>18</v>
      </c>
      <c r="B6" s="172" t="s">
        <v>549</v>
      </c>
      <c r="C6" s="69" t="s">
        <v>761</v>
      </c>
      <c r="D6" s="538"/>
      <c r="E6" s="492" t="s">
        <v>762</v>
      </c>
      <c r="F6" s="60" t="s">
        <v>12</v>
      </c>
      <c r="G6" s="70" t="s">
        <v>12</v>
      </c>
      <c r="H6" s="71" t="s">
        <v>12</v>
      </c>
      <c r="I6" s="72" t="s">
        <v>12</v>
      </c>
      <c r="L6" s="91"/>
    </row>
    <row r="7" spans="1:12" s="38" customFormat="1" ht="26.4" customHeight="1">
      <c r="A7" s="39" t="s">
        <v>5</v>
      </c>
      <c r="B7" s="173" t="s">
        <v>550</v>
      </c>
      <c r="C7" s="101"/>
      <c r="D7" s="155"/>
      <c r="E7" s="539" t="s">
        <v>763</v>
      </c>
      <c r="F7" s="60" t="s">
        <v>16</v>
      </c>
      <c r="G7" s="113">
        <v>506.8</v>
      </c>
      <c r="H7" s="99">
        <f>L7*$K$4</f>
        <v>0</v>
      </c>
      <c r="I7" s="303">
        <f>ROUND($G7*H7,2)</f>
        <v>0</v>
      </c>
      <c r="L7" s="91"/>
    </row>
    <row r="8" spans="1:12" s="38" customFormat="1" ht="13.2">
      <c r="A8" s="39"/>
      <c r="B8" s="172" t="s">
        <v>764</v>
      </c>
      <c r="C8" s="69" t="s">
        <v>765</v>
      </c>
      <c r="D8" s="538"/>
      <c r="E8" s="125" t="s">
        <v>565</v>
      </c>
      <c r="F8" s="60" t="s">
        <v>12</v>
      </c>
      <c r="G8" s="70" t="s">
        <v>12</v>
      </c>
      <c r="H8" s="99" t="s">
        <v>12</v>
      </c>
      <c r="I8" s="303" t="s">
        <v>12</v>
      </c>
      <c r="L8" s="91"/>
    </row>
    <row r="9" spans="1:12" s="38" customFormat="1" ht="22.8">
      <c r="A9" s="39" t="s">
        <v>20</v>
      </c>
      <c r="B9" s="173" t="s">
        <v>766</v>
      </c>
      <c r="C9" s="58"/>
      <c r="D9" s="59"/>
      <c r="E9" s="97" t="s">
        <v>767</v>
      </c>
      <c r="F9" s="60" t="s">
        <v>16</v>
      </c>
      <c r="G9" s="113">
        <v>333.2</v>
      </c>
      <c r="H9" s="99">
        <f t="shared" ref="H9:H11" si="0">L9*$K$4</f>
        <v>0</v>
      </c>
      <c r="I9" s="303">
        <f t="shared" ref="I9:I64" si="1">ROUND($G9*H9,2)</f>
        <v>0</v>
      </c>
      <c r="L9" s="91"/>
    </row>
    <row r="10" spans="1:12" s="38" customFormat="1" ht="22.8">
      <c r="A10" s="37"/>
      <c r="B10" s="173" t="s">
        <v>768</v>
      </c>
      <c r="C10" s="537"/>
      <c r="D10" s="536"/>
      <c r="E10" s="97" t="s">
        <v>769</v>
      </c>
      <c r="F10" s="60" t="s">
        <v>16</v>
      </c>
      <c r="G10" s="113">
        <v>194.4</v>
      </c>
      <c r="H10" s="99">
        <f t="shared" si="0"/>
        <v>0</v>
      </c>
      <c r="I10" s="303">
        <f t="shared" si="1"/>
        <v>0</v>
      </c>
      <c r="L10" s="91"/>
    </row>
    <row r="11" spans="1:12" s="38" customFormat="1" ht="19.5" customHeight="1">
      <c r="A11" s="37" t="s">
        <v>21</v>
      </c>
      <c r="B11" s="173" t="s">
        <v>770</v>
      </c>
      <c r="C11" s="535"/>
      <c r="D11" s="534"/>
      <c r="E11" s="97" t="s">
        <v>771</v>
      </c>
      <c r="F11" s="60" t="s">
        <v>16</v>
      </c>
      <c r="G11" s="113">
        <v>23.44</v>
      </c>
      <c r="H11" s="99">
        <f t="shared" si="0"/>
        <v>0</v>
      </c>
      <c r="I11" s="303">
        <f t="shared" si="1"/>
        <v>0</v>
      </c>
      <c r="L11" s="91"/>
    </row>
    <row r="12" spans="1:12" s="38" customFormat="1" ht="19.5" customHeight="1">
      <c r="A12" s="37" t="s">
        <v>23</v>
      </c>
      <c r="B12" s="17"/>
      <c r="C12" s="53"/>
      <c r="D12" s="54"/>
      <c r="E12" s="50" t="s">
        <v>288</v>
      </c>
      <c r="F12" s="22" t="s">
        <v>128</v>
      </c>
      <c r="G12" s="55">
        <v>4</v>
      </c>
      <c r="H12" s="466" t="s">
        <v>12</v>
      </c>
      <c r="I12" s="303" t="s">
        <v>12</v>
      </c>
      <c r="L12" s="91"/>
    </row>
    <row r="13" spans="1:12" s="38" customFormat="1" ht="19.5" customHeight="1">
      <c r="A13" s="37" t="s">
        <v>24</v>
      </c>
      <c r="B13" s="16" t="s">
        <v>208</v>
      </c>
      <c r="C13" s="7" t="s">
        <v>140</v>
      </c>
      <c r="D13" s="35"/>
      <c r="E13" s="9" t="s">
        <v>19</v>
      </c>
      <c r="F13" s="10"/>
      <c r="G13" s="462"/>
      <c r="H13" s="464"/>
      <c r="I13"/>
      <c r="L13" s="91"/>
    </row>
    <row r="14" spans="1:12" s="38" customFormat="1" ht="19.5" customHeight="1">
      <c r="A14" s="37" t="s">
        <v>75</v>
      </c>
      <c r="B14" s="16"/>
      <c r="C14" s="41"/>
      <c r="D14" s="42"/>
      <c r="E14" s="43" t="s">
        <v>203</v>
      </c>
      <c r="F14" s="44"/>
      <c r="G14" s="461"/>
      <c r="H14" s="533"/>
      <c r="I14"/>
      <c r="L14" s="91"/>
    </row>
    <row r="15" spans="1:12" s="38" customFormat="1" ht="13.2">
      <c r="A15" s="37"/>
      <c r="B15" s="172" t="s">
        <v>209</v>
      </c>
      <c r="C15" s="79" t="s">
        <v>141</v>
      </c>
      <c r="D15" s="92"/>
      <c r="E15" s="93" t="s">
        <v>108</v>
      </c>
      <c r="F15" s="60" t="s">
        <v>12</v>
      </c>
      <c r="G15" s="70" t="s">
        <v>12</v>
      </c>
      <c r="H15" s="71" t="s">
        <v>12</v>
      </c>
      <c r="I15" s="303" t="s">
        <v>12</v>
      </c>
      <c r="L15" s="91"/>
    </row>
    <row r="16" spans="1:12" s="38" customFormat="1" ht="13.2">
      <c r="A16" s="39" t="s">
        <v>6</v>
      </c>
      <c r="B16" s="174"/>
      <c r="C16" s="94"/>
      <c r="D16" s="95"/>
      <c r="E16" s="96" t="s">
        <v>109</v>
      </c>
      <c r="F16" s="60" t="s">
        <v>12</v>
      </c>
      <c r="G16" s="70" t="s">
        <v>12</v>
      </c>
      <c r="H16" s="71" t="s">
        <v>12</v>
      </c>
      <c r="I16" s="303" t="s">
        <v>12</v>
      </c>
      <c r="L16" s="91"/>
    </row>
    <row r="17" spans="1:12" s="38" customFormat="1" ht="13.2">
      <c r="A17" s="39"/>
      <c r="B17" s="173" t="s">
        <v>210</v>
      </c>
      <c r="C17" s="101"/>
      <c r="D17" s="155"/>
      <c r="E17" s="97" t="s">
        <v>276</v>
      </c>
      <c r="F17" s="68" t="s">
        <v>22</v>
      </c>
      <c r="G17" s="113">
        <v>3180</v>
      </c>
      <c r="H17" s="99">
        <f>L17*$K$4</f>
        <v>0</v>
      </c>
      <c r="I17" s="303">
        <f t="shared" si="1"/>
        <v>0</v>
      </c>
      <c r="L17" s="91"/>
    </row>
    <row r="18" spans="1:12" s="38" customFormat="1" ht="13.2">
      <c r="A18" s="39" t="s">
        <v>27</v>
      </c>
      <c r="B18" s="173" t="s">
        <v>211</v>
      </c>
      <c r="C18" s="101"/>
      <c r="D18" s="155"/>
      <c r="E18" s="97" t="s">
        <v>772</v>
      </c>
      <c r="F18" s="68" t="s">
        <v>22</v>
      </c>
      <c r="G18" s="113">
        <v>2790</v>
      </c>
      <c r="H18" s="99">
        <f>L18*$K$4</f>
        <v>0</v>
      </c>
      <c r="I18" s="303">
        <f t="shared" si="1"/>
        <v>0</v>
      </c>
      <c r="L18" s="91"/>
    </row>
    <row r="19" spans="1:12" s="38" customFormat="1" ht="13.2">
      <c r="A19" s="37"/>
      <c r="B19" s="174"/>
      <c r="C19" s="66"/>
      <c r="D19" s="67"/>
      <c r="E19" s="50" t="s">
        <v>25</v>
      </c>
      <c r="F19" s="68" t="s">
        <v>128</v>
      </c>
      <c r="G19" s="434">
        <v>2</v>
      </c>
      <c r="H19" s="466" t="s">
        <v>12</v>
      </c>
      <c r="I19" s="303" t="s">
        <v>12</v>
      </c>
      <c r="L19" s="91"/>
    </row>
    <row r="20" spans="1:12" s="38" customFormat="1" ht="13.2">
      <c r="A20" s="39" t="s">
        <v>29</v>
      </c>
      <c r="B20" s="172" t="s">
        <v>213</v>
      </c>
      <c r="C20" s="116" t="s">
        <v>142</v>
      </c>
      <c r="D20" s="115"/>
      <c r="E20" s="142" t="s">
        <v>26</v>
      </c>
      <c r="F20" s="117"/>
      <c r="G20" s="532"/>
      <c r="H20" s="531"/>
      <c r="I20"/>
      <c r="L20" s="91"/>
    </row>
    <row r="21" spans="1:12" s="38" customFormat="1" ht="24">
      <c r="A21" s="37" t="s">
        <v>31</v>
      </c>
      <c r="B21" s="172"/>
      <c r="C21" s="41"/>
      <c r="D21" s="42"/>
      <c r="E21" s="43" t="s">
        <v>203</v>
      </c>
      <c r="F21" s="44"/>
      <c r="G21" s="461"/>
      <c r="H21" s="533"/>
      <c r="I21"/>
      <c r="L21" s="91"/>
    </row>
    <row r="22" spans="1:12" s="38" customFormat="1" ht="13.2">
      <c r="A22" s="37"/>
      <c r="B22" s="172" t="s">
        <v>214</v>
      </c>
      <c r="C22" s="79" t="s">
        <v>143</v>
      </c>
      <c r="D22" s="92"/>
      <c r="E22" s="93" t="s">
        <v>28</v>
      </c>
      <c r="F22" s="60" t="s">
        <v>12</v>
      </c>
      <c r="G22" s="60" t="s">
        <v>12</v>
      </c>
      <c r="H22" s="71" t="s">
        <v>12</v>
      </c>
      <c r="I22" s="303" t="s">
        <v>12</v>
      </c>
      <c r="L22" s="91"/>
    </row>
    <row r="23" spans="1:12" s="38" customFormat="1" ht="13.2">
      <c r="A23" s="37"/>
      <c r="B23" s="173" t="s">
        <v>215</v>
      </c>
      <c r="C23" s="110"/>
      <c r="D23" s="382"/>
      <c r="E23" s="93" t="s">
        <v>277</v>
      </c>
      <c r="F23" s="60" t="s">
        <v>16</v>
      </c>
      <c r="G23" s="113">
        <v>44</v>
      </c>
      <c r="H23" s="99">
        <f>L23*$K$4</f>
        <v>0</v>
      </c>
      <c r="I23" s="303">
        <f t="shared" si="1"/>
        <v>0</v>
      </c>
      <c r="L23" s="91"/>
    </row>
    <row r="24" spans="1:12" s="38" customFormat="1" ht="13.2">
      <c r="A24" s="39" t="s">
        <v>32</v>
      </c>
      <c r="B24" s="172" t="s">
        <v>216</v>
      </c>
      <c r="C24" s="101" t="s">
        <v>144</v>
      </c>
      <c r="D24" s="101"/>
      <c r="E24" s="80" t="s">
        <v>30</v>
      </c>
      <c r="F24" s="68" t="s">
        <v>12</v>
      </c>
      <c r="G24" s="68" t="s">
        <v>12</v>
      </c>
      <c r="H24" s="99" t="s">
        <v>12</v>
      </c>
      <c r="I24" s="303" t="s">
        <v>12</v>
      </c>
      <c r="L24" s="91"/>
    </row>
    <row r="25" spans="1:12" s="38" customFormat="1" ht="13.2">
      <c r="A25" s="37" t="s">
        <v>33</v>
      </c>
      <c r="B25" s="173" t="s">
        <v>217</v>
      </c>
      <c r="C25" s="101"/>
      <c r="D25" s="101"/>
      <c r="E25" s="102" t="s">
        <v>773</v>
      </c>
      <c r="F25" s="60" t="s">
        <v>16</v>
      </c>
      <c r="G25" s="113">
        <v>22.6</v>
      </c>
      <c r="H25" s="99">
        <f t="shared" ref="H25:H28" si="2">L25*$K$4</f>
        <v>0</v>
      </c>
      <c r="I25" s="303">
        <f t="shared" si="1"/>
        <v>0</v>
      </c>
      <c r="L25" s="91"/>
    </row>
    <row r="26" spans="1:12" s="38" customFormat="1" ht="13.2">
      <c r="A26" s="39" t="s">
        <v>34</v>
      </c>
      <c r="B26" s="174"/>
      <c r="C26" s="60"/>
      <c r="D26" s="114"/>
      <c r="E26" s="50" t="s">
        <v>37</v>
      </c>
      <c r="F26" s="60" t="s">
        <v>128</v>
      </c>
      <c r="G26" s="20">
        <v>2</v>
      </c>
      <c r="H26" s="99" t="s">
        <v>12</v>
      </c>
      <c r="I26" s="303" t="s">
        <v>12</v>
      </c>
      <c r="L26" s="91"/>
    </row>
    <row r="27" spans="1:12" s="38" customFormat="1" ht="13.2">
      <c r="A27" s="37"/>
      <c r="B27" s="172" t="s">
        <v>295</v>
      </c>
      <c r="C27" s="79" t="s">
        <v>146</v>
      </c>
      <c r="D27" s="92"/>
      <c r="E27" s="104" t="s">
        <v>118</v>
      </c>
      <c r="F27" s="60" t="s">
        <v>12</v>
      </c>
      <c r="G27" s="60" t="s">
        <v>12</v>
      </c>
      <c r="H27" s="99" t="s">
        <v>12</v>
      </c>
      <c r="I27" s="303" t="s">
        <v>12</v>
      </c>
      <c r="L27" s="91"/>
    </row>
    <row r="28" spans="1:12" s="38" customFormat="1" ht="22.8">
      <c r="A28" s="39" t="s">
        <v>35</v>
      </c>
      <c r="B28" s="173" t="s">
        <v>296</v>
      </c>
      <c r="C28" s="110"/>
      <c r="D28" s="382"/>
      <c r="E28" s="107" t="s">
        <v>119</v>
      </c>
      <c r="F28" s="60" t="s">
        <v>16</v>
      </c>
      <c r="G28" s="113">
        <v>8.5</v>
      </c>
      <c r="H28" s="99">
        <f t="shared" si="2"/>
        <v>0</v>
      </c>
      <c r="I28" s="303">
        <f t="shared" si="1"/>
        <v>0</v>
      </c>
      <c r="L28" s="91"/>
    </row>
    <row r="29" spans="1:12" s="38" customFormat="1" ht="13.2">
      <c r="A29" s="37" t="s">
        <v>36</v>
      </c>
      <c r="B29" s="174"/>
      <c r="C29" s="58"/>
      <c r="D29" s="59"/>
      <c r="E29" s="50" t="s">
        <v>41</v>
      </c>
      <c r="F29" s="60" t="s">
        <v>128</v>
      </c>
      <c r="G29" s="62">
        <v>1</v>
      </c>
      <c r="H29" s="71" t="s">
        <v>12</v>
      </c>
      <c r="I29" s="303" t="s">
        <v>12</v>
      </c>
      <c r="L29" s="91"/>
    </row>
    <row r="30" spans="1:12" s="38" customFormat="1" ht="13.2">
      <c r="A30" s="37"/>
      <c r="B30" s="172" t="s">
        <v>227</v>
      </c>
      <c r="C30" s="116" t="s">
        <v>163</v>
      </c>
      <c r="D30" s="115"/>
      <c r="E30" s="63" t="s">
        <v>279</v>
      </c>
      <c r="F30" s="117"/>
      <c r="G30" s="532"/>
      <c r="H30" s="531"/>
      <c r="I30"/>
      <c r="L30" s="91"/>
    </row>
    <row r="31" spans="1:12" s="38" customFormat="1" ht="24">
      <c r="A31" s="39" t="s">
        <v>38</v>
      </c>
      <c r="B31" s="172"/>
      <c r="C31" s="41"/>
      <c r="D31" s="42"/>
      <c r="E31" s="43" t="s">
        <v>203</v>
      </c>
      <c r="F31" s="44"/>
      <c r="G31" s="461"/>
      <c r="H31" s="533"/>
      <c r="I31"/>
      <c r="L31" s="91"/>
    </row>
    <row r="32" spans="1:12" s="38" customFormat="1" ht="13.2">
      <c r="A32" s="37" t="s">
        <v>39</v>
      </c>
      <c r="B32" s="172" t="s">
        <v>228</v>
      </c>
      <c r="C32" s="69" t="s">
        <v>147</v>
      </c>
      <c r="D32" s="69"/>
      <c r="E32" s="80" t="s">
        <v>46</v>
      </c>
      <c r="F32" s="60" t="s">
        <v>12</v>
      </c>
      <c r="G32" s="60" t="s">
        <v>12</v>
      </c>
      <c r="H32" s="99" t="s">
        <v>12</v>
      </c>
      <c r="I32" s="303" t="s">
        <v>12</v>
      </c>
      <c r="L32" s="91"/>
    </row>
    <row r="33" spans="1:12" s="38" customFormat="1" ht="34.200000000000003">
      <c r="A33" s="37" t="s">
        <v>40</v>
      </c>
      <c r="B33" s="173" t="s">
        <v>229</v>
      </c>
      <c r="C33" s="101"/>
      <c r="D33" s="101"/>
      <c r="E33" s="82" t="s">
        <v>168</v>
      </c>
      <c r="F33" s="60" t="s">
        <v>14</v>
      </c>
      <c r="G33" s="113">
        <v>189.6</v>
      </c>
      <c r="H33" s="99">
        <f>L33*$K$4</f>
        <v>0</v>
      </c>
      <c r="I33" s="303">
        <f t="shared" si="1"/>
        <v>0</v>
      </c>
      <c r="L33" s="91"/>
    </row>
    <row r="34" spans="1:12" s="38" customFormat="1" ht="34.200000000000003">
      <c r="A34" s="37"/>
      <c r="B34" s="173" t="s">
        <v>230</v>
      </c>
      <c r="C34" s="66"/>
      <c r="D34" s="66"/>
      <c r="E34" s="111" t="s">
        <v>125</v>
      </c>
      <c r="F34" s="60" t="s">
        <v>14</v>
      </c>
      <c r="G34" s="113">
        <v>4.8</v>
      </c>
      <c r="H34" s="99">
        <f>L34*$K$4</f>
        <v>0</v>
      </c>
      <c r="I34" s="303">
        <f t="shared" si="1"/>
        <v>0</v>
      </c>
      <c r="L34" s="91"/>
    </row>
    <row r="35" spans="1:12" s="38" customFormat="1" ht="13.2">
      <c r="A35" s="39" t="s">
        <v>7</v>
      </c>
      <c r="B35" s="172" t="s">
        <v>233</v>
      </c>
      <c r="C35" s="79" t="s">
        <v>148</v>
      </c>
      <c r="D35" s="79"/>
      <c r="E35" s="80" t="s">
        <v>51</v>
      </c>
      <c r="F35" s="68" t="s">
        <v>12</v>
      </c>
      <c r="G35" s="68" t="s">
        <v>12</v>
      </c>
      <c r="H35" s="99" t="s">
        <v>12</v>
      </c>
      <c r="I35" s="303" t="s">
        <v>12</v>
      </c>
      <c r="L35" s="91"/>
    </row>
    <row r="36" spans="1:12" s="38" customFormat="1" ht="22.8">
      <c r="A36" s="39"/>
      <c r="B36" s="173" t="s">
        <v>234</v>
      </c>
      <c r="C36" s="110"/>
      <c r="D36" s="110"/>
      <c r="E36" s="111" t="s">
        <v>130</v>
      </c>
      <c r="F36" s="60" t="s">
        <v>14</v>
      </c>
      <c r="G36" s="113">
        <v>12</v>
      </c>
      <c r="H36" s="99">
        <f>L36*$K$4</f>
        <v>0</v>
      </c>
      <c r="I36" s="303">
        <f t="shared" si="1"/>
        <v>0</v>
      </c>
      <c r="L36" s="91"/>
    </row>
    <row r="37" spans="1:12" s="38" customFormat="1" ht="13.2">
      <c r="A37" s="39" t="s">
        <v>43</v>
      </c>
      <c r="B37" s="174"/>
      <c r="C37" s="21"/>
      <c r="D37" s="36"/>
      <c r="E37" s="50" t="s">
        <v>55</v>
      </c>
      <c r="F37" s="22" t="s">
        <v>128</v>
      </c>
      <c r="G37" s="20">
        <v>3</v>
      </c>
      <c r="H37" s="99" t="s">
        <v>12</v>
      </c>
      <c r="I37" s="303" t="s">
        <v>12</v>
      </c>
      <c r="L37" s="91"/>
    </row>
    <row r="38" spans="1:12" s="38" customFormat="1" ht="13.2">
      <c r="A38" s="37"/>
      <c r="B38" s="172" t="s">
        <v>237</v>
      </c>
      <c r="C38" s="116" t="s">
        <v>151</v>
      </c>
      <c r="D38" s="115"/>
      <c r="E38" s="142" t="s">
        <v>56</v>
      </c>
      <c r="F38" s="117"/>
      <c r="G38" s="532"/>
      <c r="H38" s="531"/>
      <c r="I38"/>
      <c r="L38" s="91"/>
    </row>
    <row r="39" spans="1:12" s="38" customFormat="1" ht="24">
      <c r="A39" s="37"/>
      <c r="B39" s="172"/>
      <c r="C39" s="41"/>
      <c r="D39" s="42"/>
      <c r="E39" s="43" t="s">
        <v>203</v>
      </c>
      <c r="F39" s="44"/>
      <c r="G39" s="461"/>
      <c r="H39" s="533"/>
      <c r="I39"/>
      <c r="L39" s="91"/>
    </row>
    <row r="40" spans="1:12" s="38" customFormat="1" ht="13.2">
      <c r="A40" s="37"/>
      <c r="B40" s="172" t="s">
        <v>238</v>
      </c>
      <c r="C40" s="123" t="s">
        <v>152</v>
      </c>
      <c r="D40" s="124"/>
      <c r="E40" s="125" t="s">
        <v>57</v>
      </c>
      <c r="F40" s="60" t="s">
        <v>12</v>
      </c>
      <c r="G40" s="60" t="s">
        <v>12</v>
      </c>
      <c r="H40" s="99" t="s">
        <v>12</v>
      </c>
      <c r="I40" s="303" t="s">
        <v>12</v>
      </c>
      <c r="L40" s="91"/>
    </row>
    <row r="41" spans="1:12" s="38" customFormat="1" ht="34.200000000000003">
      <c r="A41" s="37"/>
      <c r="B41" s="173" t="s">
        <v>239</v>
      </c>
      <c r="C41" s="126"/>
      <c r="D41" s="127"/>
      <c r="E41" s="97" t="s">
        <v>111</v>
      </c>
      <c r="F41" s="68" t="s">
        <v>3</v>
      </c>
      <c r="G41" s="113">
        <v>6.25</v>
      </c>
      <c r="H41" s="99">
        <f>L41*$K$4</f>
        <v>0</v>
      </c>
      <c r="I41" s="303">
        <f t="shared" si="1"/>
        <v>0</v>
      </c>
      <c r="L41" s="91"/>
    </row>
    <row r="42" spans="1:12" s="38" customFormat="1" ht="22.5" customHeight="1">
      <c r="A42" s="37"/>
      <c r="B42" s="174"/>
      <c r="C42" s="53"/>
      <c r="D42" s="54"/>
      <c r="E42" s="50" t="s">
        <v>58</v>
      </c>
      <c r="F42" s="22" t="s">
        <v>128</v>
      </c>
      <c r="G42" s="75">
        <v>1</v>
      </c>
      <c r="H42" s="99" t="s">
        <v>12</v>
      </c>
      <c r="I42" s="303" t="s">
        <v>12</v>
      </c>
      <c r="L42" s="91"/>
    </row>
    <row r="43" spans="1:12" ht="13.2">
      <c r="B43" s="172" t="s">
        <v>241</v>
      </c>
      <c r="C43" s="116" t="s">
        <v>153</v>
      </c>
      <c r="D43" s="115"/>
      <c r="E43" s="142" t="s">
        <v>59</v>
      </c>
      <c r="F43" s="117"/>
      <c r="G43" s="532"/>
      <c r="H43" s="531"/>
      <c r="I43"/>
    </row>
    <row r="44" spans="1:12" ht="24">
      <c r="B44" s="172"/>
      <c r="C44" s="41"/>
      <c r="D44" s="42"/>
      <c r="E44" s="43" t="s">
        <v>203</v>
      </c>
      <c r="F44" s="44"/>
      <c r="G44" s="461"/>
      <c r="H44" s="533"/>
      <c r="I44"/>
    </row>
    <row r="45" spans="1:12" ht="13.2">
      <c r="B45" s="172" t="s">
        <v>242</v>
      </c>
      <c r="C45" s="69" t="s">
        <v>154</v>
      </c>
      <c r="D45" s="69"/>
      <c r="E45" s="80" t="s">
        <v>317</v>
      </c>
      <c r="F45" s="60" t="s">
        <v>12</v>
      </c>
      <c r="G45" s="60" t="s">
        <v>12</v>
      </c>
      <c r="H45" s="71" t="s">
        <v>12</v>
      </c>
      <c r="I45" s="303" t="s">
        <v>12</v>
      </c>
    </row>
    <row r="46" spans="1:12" ht="22.8">
      <c r="B46" s="173" t="s">
        <v>243</v>
      </c>
      <c r="C46" s="101"/>
      <c r="D46" s="101"/>
      <c r="E46" s="132" t="s">
        <v>314</v>
      </c>
      <c r="F46" s="133" t="s">
        <v>22</v>
      </c>
      <c r="G46" s="113">
        <v>1212</v>
      </c>
      <c r="H46" s="99">
        <f>L46*$K$4</f>
        <v>0</v>
      </c>
      <c r="I46" s="303">
        <f t="shared" si="1"/>
        <v>0</v>
      </c>
    </row>
    <row r="47" spans="1:12" ht="13.2">
      <c r="B47" s="174"/>
      <c r="C47" s="21"/>
      <c r="D47" s="36"/>
      <c r="E47" s="50" t="s">
        <v>60</v>
      </c>
      <c r="F47" s="22"/>
      <c r="G47" s="55">
        <v>1</v>
      </c>
      <c r="H47" s="496" t="s">
        <v>12</v>
      </c>
      <c r="I47" s="303" t="s">
        <v>12</v>
      </c>
    </row>
    <row r="48" spans="1:12" ht="13.2">
      <c r="B48" s="172" t="s">
        <v>245</v>
      </c>
      <c r="C48" s="116" t="s">
        <v>155</v>
      </c>
      <c r="D48" s="115"/>
      <c r="E48" s="142" t="s">
        <v>61</v>
      </c>
      <c r="F48" s="117"/>
      <c r="G48" s="532"/>
      <c r="H48" s="531"/>
      <c r="I48"/>
    </row>
    <row r="49" spans="2:9" ht="24">
      <c r="B49" s="172"/>
      <c r="C49" s="41"/>
      <c r="D49" s="42"/>
      <c r="E49" s="43" t="s">
        <v>203</v>
      </c>
      <c r="F49" s="44"/>
      <c r="G49" s="461"/>
      <c r="H49" s="533"/>
      <c r="I49"/>
    </row>
    <row r="50" spans="2:9" ht="13.2">
      <c r="B50" s="172" t="s">
        <v>246</v>
      </c>
      <c r="C50" s="69" t="s">
        <v>156</v>
      </c>
      <c r="D50" s="69"/>
      <c r="E50" s="495" t="s">
        <v>63</v>
      </c>
      <c r="F50" s="138" t="s">
        <v>12</v>
      </c>
      <c r="G50" s="138" t="s">
        <v>12</v>
      </c>
      <c r="H50" s="99" t="s">
        <v>12</v>
      </c>
      <c r="I50" s="303" t="s">
        <v>12</v>
      </c>
    </row>
    <row r="51" spans="2:9" ht="13.2">
      <c r="B51" s="173" t="s">
        <v>247</v>
      </c>
      <c r="C51" s="66"/>
      <c r="D51" s="66"/>
      <c r="E51" s="494" t="s">
        <v>131</v>
      </c>
      <c r="F51" s="154" t="s">
        <v>15</v>
      </c>
      <c r="G51" s="113">
        <v>72</v>
      </c>
      <c r="H51" s="99">
        <f>L51*$K$4</f>
        <v>0</v>
      </c>
      <c r="I51" s="303">
        <f t="shared" si="1"/>
        <v>0</v>
      </c>
    </row>
    <row r="52" spans="2:9" ht="13.2">
      <c r="B52" s="172" t="s">
        <v>248</v>
      </c>
      <c r="C52" s="79" t="s">
        <v>157</v>
      </c>
      <c r="D52" s="79"/>
      <c r="E52" s="495" t="s">
        <v>65</v>
      </c>
      <c r="F52" s="138" t="s">
        <v>12</v>
      </c>
      <c r="G52" s="138" t="s">
        <v>12</v>
      </c>
      <c r="H52" s="99" t="s">
        <v>12</v>
      </c>
      <c r="I52" s="303" t="s">
        <v>12</v>
      </c>
    </row>
    <row r="53" spans="2:9" ht="34.799999999999997">
      <c r="B53" s="173" t="s">
        <v>249</v>
      </c>
      <c r="C53" s="110"/>
      <c r="D53" s="110"/>
      <c r="E53" s="494" t="s">
        <v>169</v>
      </c>
      <c r="F53" s="138" t="s">
        <v>3</v>
      </c>
      <c r="G53" s="113">
        <v>30</v>
      </c>
      <c r="H53" s="99">
        <f t="shared" ref="H53:H64" si="3">L53*$K$4</f>
        <v>0</v>
      </c>
      <c r="I53" s="303">
        <f t="shared" si="1"/>
        <v>0</v>
      </c>
    </row>
    <row r="54" spans="2:9" ht="13.2">
      <c r="B54" s="172" t="s">
        <v>251</v>
      </c>
      <c r="C54" s="79" t="s">
        <v>137</v>
      </c>
      <c r="D54" s="92"/>
      <c r="E54" s="125" t="s">
        <v>66</v>
      </c>
      <c r="F54" s="60" t="s">
        <v>12</v>
      </c>
      <c r="G54" s="60" t="s">
        <v>12</v>
      </c>
      <c r="H54" s="99" t="s">
        <v>12</v>
      </c>
      <c r="I54" s="303" t="s">
        <v>12</v>
      </c>
    </row>
    <row r="55" spans="2:9" ht="15.6">
      <c r="B55" s="173" t="s">
        <v>252</v>
      </c>
      <c r="C55" s="74"/>
      <c r="D55" s="400"/>
      <c r="E55" s="97" t="s">
        <v>297</v>
      </c>
      <c r="F55" s="68" t="s">
        <v>72</v>
      </c>
      <c r="G55" s="113">
        <v>33</v>
      </c>
      <c r="H55" s="99">
        <f t="shared" si="3"/>
        <v>0</v>
      </c>
      <c r="I55" s="303">
        <f t="shared" si="1"/>
        <v>0</v>
      </c>
    </row>
    <row r="56" spans="2:9" ht="13.2">
      <c r="B56" s="467" t="s">
        <v>254</v>
      </c>
      <c r="C56" s="69" t="s">
        <v>158</v>
      </c>
      <c r="D56" s="69"/>
      <c r="E56" s="80" t="s">
        <v>67</v>
      </c>
      <c r="F56" s="134" t="s">
        <v>12</v>
      </c>
      <c r="G56" s="134" t="s">
        <v>12</v>
      </c>
      <c r="H56" s="99" t="s">
        <v>12</v>
      </c>
      <c r="I56" s="303" t="s">
        <v>12</v>
      </c>
    </row>
    <row r="57" spans="2:9" ht="45.6">
      <c r="B57" s="173" t="s">
        <v>255</v>
      </c>
      <c r="C57" s="101"/>
      <c r="D57" s="101"/>
      <c r="E57" s="163" t="s">
        <v>113</v>
      </c>
      <c r="F57" s="154" t="s">
        <v>15</v>
      </c>
      <c r="G57" s="113">
        <v>37.5</v>
      </c>
      <c r="H57" s="99">
        <f t="shared" si="3"/>
        <v>0</v>
      </c>
      <c r="I57" s="303">
        <f t="shared" si="1"/>
        <v>0</v>
      </c>
    </row>
    <row r="58" spans="2:9" ht="22.8">
      <c r="B58" s="172" t="s">
        <v>257</v>
      </c>
      <c r="C58" s="69" t="s">
        <v>159</v>
      </c>
      <c r="D58" s="69"/>
      <c r="E58" s="157" t="s">
        <v>116</v>
      </c>
      <c r="F58" s="158" t="s">
        <v>12</v>
      </c>
      <c r="G58" s="158" t="s">
        <v>12</v>
      </c>
      <c r="H58" s="99" t="s">
        <v>12</v>
      </c>
      <c r="I58" s="303" t="s">
        <v>12</v>
      </c>
    </row>
    <row r="59" spans="2:9" ht="22.8">
      <c r="B59" s="173" t="s">
        <v>258</v>
      </c>
      <c r="C59" s="101"/>
      <c r="D59" s="101"/>
      <c r="E59" s="160" t="s">
        <v>313</v>
      </c>
      <c r="F59" s="68" t="s">
        <v>15</v>
      </c>
      <c r="G59" s="113">
        <v>7.2</v>
      </c>
      <c r="H59" s="99">
        <f t="shared" si="3"/>
        <v>0</v>
      </c>
      <c r="I59" s="303">
        <f t="shared" si="1"/>
        <v>0</v>
      </c>
    </row>
    <row r="60" spans="2:9" ht="13.2">
      <c r="B60" s="172" t="s">
        <v>259</v>
      </c>
      <c r="C60" s="79" t="s">
        <v>160</v>
      </c>
      <c r="D60" s="79"/>
      <c r="E60" s="136" t="s">
        <v>69</v>
      </c>
      <c r="F60" s="68" t="s">
        <v>12</v>
      </c>
      <c r="G60" s="68" t="s">
        <v>12</v>
      </c>
      <c r="H60" s="99" t="s">
        <v>12</v>
      </c>
      <c r="I60" s="303" t="s">
        <v>12</v>
      </c>
    </row>
    <row r="61" spans="2:9" ht="13.2">
      <c r="B61" s="173" t="s">
        <v>260</v>
      </c>
      <c r="C61" s="110"/>
      <c r="D61" s="110"/>
      <c r="E61" s="137" t="s">
        <v>70</v>
      </c>
      <c r="F61" s="138" t="s">
        <v>2</v>
      </c>
      <c r="G61" s="493">
        <v>1</v>
      </c>
      <c r="H61" s="99">
        <f t="shared" si="3"/>
        <v>0</v>
      </c>
      <c r="I61" s="303">
        <f t="shared" si="1"/>
        <v>0</v>
      </c>
    </row>
    <row r="62" spans="2:9" ht="22.8">
      <c r="B62" s="173" t="s">
        <v>261</v>
      </c>
      <c r="C62" s="74"/>
      <c r="D62" s="74"/>
      <c r="E62" s="140" t="s">
        <v>114</v>
      </c>
      <c r="F62" s="141" t="s">
        <v>2</v>
      </c>
      <c r="G62" s="493">
        <v>4</v>
      </c>
      <c r="H62" s="99">
        <f t="shared" si="3"/>
        <v>0</v>
      </c>
      <c r="I62" s="303">
        <f t="shared" si="1"/>
        <v>0</v>
      </c>
    </row>
    <row r="63" spans="2:9" ht="13.2">
      <c r="B63" s="172" t="s">
        <v>262</v>
      </c>
      <c r="C63" s="69" t="s">
        <v>161</v>
      </c>
      <c r="D63" s="69"/>
      <c r="E63" s="161" t="s">
        <v>71</v>
      </c>
      <c r="F63" s="64" t="s">
        <v>12</v>
      </c>
      <c r="G63" s="64" t="s">
        <v>12</v>
      </c>
      <c r="H63" s="99" t="s">
        <v>12</v>
      </c>
      <c r="I63" s="303" t="s">
        <v>12</v>
      </c>
    </row>
    <row r="64" spans="2:9" ht="13.2">
      <c r="B64" s="173" t="s">
        <v>263</v>
      </c>
      <c r="C64" s="66"/>
      <c r="D64" s="66"/>
      <c r="E64" s="387" t="s">
        <v>134</v>
      </c>
      <c r="F64" s="49" t="s">
        <v>15</v>
      </c>
      <c r="G64" s="113">
        <v>30</v>
      </c>
      <c r="H64" s="99">
        <f t="shared" si="3"/>
        <v>0</v>
      </c>
      <c r="I64" s="303">
        <f t="shared" si="1"/>
        <v>0</v>
      </c>
    </row>
    <row r="65" spans="2:9" ht="13.2">
      <c r="B65" s="17"/>
      <c r="C65" s="21"/>
      <c r="D65" s="36"/>
      <c r="E65" s="23" t="s">
        <v>73</v>
      </c>
      <c r="F65" s="22"/>
      <c r="G65" s="20">
        <v>8</v>
      </c>
      <c r="H65" s="99" t="s">
        <v>12</v>
      </c>
      <c r="I65" s="72" t="s">
        <v>12</v>
      </c>
    </row>
    <row r="66" spans="2:9" ht="13.2" customHeight="1">
      <c r="B66" s="712" t="s">
        <v>381</v>
      </c>
      <c r="C66" s="713"/>
      <c r="D66" s="713"/>
      <c r="E66" s="713"/>
      <c r="F66" s="713"/>
      <c r="G66" s="713"/>
      <c r="H66"/>
      <c r="I66" s="562">
        <f>SUM(I7:I64)</f>
        <v>0</v>
      </c>
    </row>
    <row r="67" spans="2:9" ht="28.8" customHeight="1">
      <c r="B67" s="706" t="s">
        <v>775</v>
      </c>
      <c r="C67" s="707"/>
      <c r="D67" s="707"/>
      <c r="E67" s="707"/>
      <c r="F67" s="707"/>
      <c r="G67" s="707"/>
      <c r="H67" s="707"/>
      <c r="I67" s="707"/>
    </row>
    <row r="68" spans="2:9">
      <c r="B68" s="708" t="s">
        <v>318</v>
      </c>
      <c r="C68" s="709" t="s">
        <v>319</v>
      </c>
      <c r="D68" s="704" t="s">
        <v>320</v>
      </c>
      <c r="E68" s="711" t="s">
        <v>321</v>
      </c>
      <c r="F68" s="704" t="s">
        <v>166</v>
      </c>
      <c r="G68" s="705" t="s">
        <v>1</v>
      </c>
      <c r="H68" s="705" t="s">
        <v>104</v>
      </c>
      <c r="I68" s="705" t="s">
        <v>105</v>
      </c>
    </row>
    <row r="69" spans="2:9">
      <c r="B69" s="708"/>
      <c r="C69" s="710"/>
      <c r="D69" s="704"/>
      <c r="E69" s="711"/>
      <c r="F69" s="704"/>
      <c r="G69" s="705"/>
      <c r="H69" s="705"/>
      <c r="I69" s="705"/>
    </row>
    <row r="70" spans="2:9" ht="13.8">
      <c r="B70" s="460" t="s">
        <v>324</v>
      </c>
      <c r="C70" s="452" t="s">
        <v>325</v>
      </c>
      <c r="D70" s="454">
        <v>3</v>
      </c>
      <c r="E70" s="457">
        <v>4</v>
      </c>
      <c r="F70" s="453">
        <v>5</v>
      </c>
      <c r="G70" s="458">
        <v>6</v>
      </c>
      <c r="H70" s="456"/>
      <c r="I70"/>
    </row>
    <row r="71" spans="2:9" ht="26.4">
      <c r="B71" s="455">
        <v>5</v>
      </c>
      <c r="C71" s="491"/>
      <c r="D71" s="490" t="s">
        <v>777</v>
      </c>
      <c r="E71" s="693" t="s">
        <v>19</v>
      </c>
      <c r="F71" s="694"/>
      <c r="G71" s="694"/>
      <c r="H71" s="694"/>
      <c r="I71" s="695"/>
    </row>
    <row r="72" spans="2:9" ht="12">
      <c r="B72" s="451">
        <v>6</v>
      </c>
      <c r="C72" s="702" t="s">
        <v>329</v>
      </c>
      <c r="D72" s="703"/>
      <c r="E72" s="696" t="s">
        <v>203</v>
      </c>
      <c r="F72" s="697"/>
      <c r="G72" s="697"/>
      <c r="H72" s="697"/>
      <c r="I72" s="698"/>
    </row>
    <row r="73" spans="2:9">
      <c r="B73" s="459">
        <v>7</v>
      </c>
      <c r="C73" s="509"/>
      <c r="D73" s="508" t="s">
        <v>141</v>
      </c>
      <c r="E73" s="507" t="s">
        <v>108</v>
      </c>
      <c r="F73" s="508" t="s">
        <v>12</v>
      </c>
      <c r="G73" s="506" t="s">
        <v>12</v>
      </c>
      <c r="H73" s="508" t="s">
        <v>12</v>
      </c>
      <c r="I73" s="506" t="s">
        <v>12</v>
      </c>
    </row>
    <row r="74" spans="2:9" ht="13.2">
      <c r="B74" s="459">
        <v>8</v>
      </c>
      <c r="C74" s="505"/>
      <c r="D74" s="504"/>
      <c r="E74" s="96" t="s">
        <v>778</v>
      </c>
      <c r="F74" s="508" t="s">
        <v>22</v>
      </c>
      <c r="G74" s="503">
        <v>1532.5</v>
      </c>
      <c r="H74" s="99">
        <f>L74*$K$4</f>
        <v>0</v>
      </c>
      <c r="I74" s="100">
        <f>ROUND($G74*H74,2)</f>
        <v>0</v>
      </c>
    </row>
    <row r="75" spans="2:9" ht="26.4">
      <c r="B75" s="455">
        <v>10</v>
      </c>
      <c r="C75" s="491"/>
      <c r="D75" s="490" t="s">
        <v>779</v>
      </c>
      <c r="E75" s="693" t="s">
        <v>26</v>
      </c>
      <c r="F75" s="694"/>
      <c r="G75" s="694"/>
      <c r="H75" s="694"/>
      <c r="I75" s="695"/>
    </row>
    <row r="76" spans="2:9" ht="12">
      <c r="B76" s="451">
        <v>11</v>
      </c>
      <c r="C76" s="702" t="s">
        <v>329</v>
      </c>
      <c r="D76" s="703"/>
      <c r="E76" s="696" t="s">
        <v>203</v>
      </c>
      <c r="F76" s="697"/>
      <c r="G76" s="697"/>
      <c r="H76" s="697"/>
      <c r="I76" s="698"/>
    </row>
    <row r="77" spans="2:9">
      <c r="B77" s="459">
        <v>12</v>
      </c>
      <c r="C77" s="505"/>
      <c r="D77" s="508" t="s">
        <v>144</v>
      </c>
      <c r="E77" s="507" t="s">
        <v>30</v>
      </c>
      <c r="F77" s="508" t="s">
        <v>12</v>
      </c>
      <c r="G77" s="506" t="s">
        <v>12</v>
      </c>
      <c r="H77" s="506" t="s">
        <v>12</v>
      </c>
      <c r="I77" s="506" t="s">
        <v>12</v>
      </c>
    </row>
    <row r="78" spans="2:9" ht="13.2">
      <c r="B78" s="459">
        <v>13</v>
      </c>
      <c r="C78" s="505"/>
      <c r="D78" s="502"/>
      <c r="E78" s="507" t="s">
        <v>780</v>
      </c>
      <c r="F78" s="508" t="s">
        <v>315</v>
      </c>
      <c r="G78" s="506">
        <v>20.28</v>
      </c>
      <c r="H78" s="99">
        <f>L78*$K$4</f>
        <v>0</v>
      </c>
      <c r="I78" s="100">
        <f>ROUND($G78*H78,2)</f>
        <v>0</v>
      </c>
    </row>
    <row r="79" spans="2:9" ht="13.2">
      <c r="B79" s="459">
        <v>14</v>
      </c>
      <c r="C79" s="505"/>
      <c r="D79" s="508" t="s">
        <v>146</v>
      </c>
      <c r="E79" s="507" t="s">
        <v>118</v>
      </c>
      <c r="F79" s="508" t="s">
        <v>12</v>
      </c>
      <c r="G79" s="506" t="s">
        <v>12</v>
      </c>
      <c r="H79" s="99" t="s">
        <v>12</v>
      </c>
      <c r="I79" s="100" t="s">
        <v>12</v>
      </c>
    </row>
    <row r="80" spans="2:9" ht="22.8">
      <c r="B80" s="459">
        <v>15</v>
      </c>
      <c r="C80" s="505"/>
      <c r="D80" s="504"/>
      <c r="E80" s="507" t="s">
        <v>781</v>
      </c>
      <c r="F80" s="508" t="s">
        <v>315</v>
      </c>
      <c r="G80" s="506">
        <v>5.64</v>
      </c>
      <c r="H80" s="99">
        <f t="shared" ref="H80" si="4">L80*$K$4</f>
        <v>0</v>
      </c>
      <c r="I80" s="100">
        <f t="shared" ref="I80" si="5">ROUND($G80*H80,2)</f>
        <v>0</v>
      </c>
    </row>
    <row r="81" spans="2:12" ht="26.4">
      <c r="B81" s="468">
        <v>16</v>
      </c>
      <c r="C81" s="491"/>
      <c r="D81" s="490" t="s">
        <v>782</v>
      </c>
      <c r="E81" s="693" t="s">
        <v>783</v>
      </c>
      <c r="F81" s="694"/>
      <c r="G81" s="694"/>
      <c r="H81" s="694"/>
      <c r="I81" s="695"/>
    </row>
    <row r="82" spans="2:12" ht="12">
      <c r="B82" s="469">
        <v>17</v>
      </c>
      <c r="C82" s="702" t="s">
        <v>329</v>
      </c>
      <c r="D82" s="703"/>
      <c r="E82" s="696" t="s">
        <v>203</v>
      </c>
      <c r="F82" s="697"/>
      <c r="G82" s="697"/>
      <c r="H82" s="697"/>
      <c r="I82" s="698"/>
    </row>
    <row r="83" spans="2:12">
      <c r="B83" s="459">
        <v>18</v>
      </c>
      <c r="C83" s="505"/>
      <c r="D83" s="508" t="s">
        <v>147</v>
      </c>
      <c r="E83" s="507" t="s">
        <v>46</v>
      </c>
      <c r="F83" s="508" t="s">
        <v>12</v>
      </c>
      <c r="G83" s="506" t="s">
        <v>12</v>
      </c>
      <c r="H83" s="508" t="s">
        <v>12</v>
      </c>
      <c r="I83" s="506" t="s">
        <v>12</v>
      </c>
    </row>
    <row r="84" spans="2:12" ht="34.200000000000003">
      <c r="B84" s="459">
        <v>19</v>
      </c>
      <c r="C84" s="505"/>
      <c r="D84" s="504"/>
      <c r="E84" s="501" t="s">
        <v>168</v>
      </c>
      <c r="F84" s="508" t="s">
        <v>272</v>
      </c>
      <c r="G84" s="506">
        <v>16.899999999999999</v>
      </c>
      <c r="H84" s="99">
        <f>L84*$K$4</f>
        <v>0</v>
      </c>
      <c r="I84" s="100">
        <f>ROUND($G84*H84,2)</f>
        <v>0</v>
      </c>
    </row>
    <row r="85" spans="2:12" ht="26.4">
      <c r="B85" s="468">
        <v>20</v>
      </c>
      <c r="C85" s="491"/>
      <c r="D85" s="490" t="s">
        <v>784</v>
      </c>
      <c r="E85" s="693" t="s">
        <v>59</v>
      </c>
      <c r="F85" s="694"/>
      <c r="G85" s="694"/>
      <c r="H85" s="694"/>
      <c r="I85" s="695"/>
    </row>
    <row r="86" spans="2:12" ht="12">
      <c r="B86" s="469">
        <v>21</v>
      </c>
      <c r="C86" s="702" t="s">
        <v>329</v>
      </c>
      <c r="D86" s="703"/>
      <c r="E86" s="696" t="s">
        <v>203</v>
      </c>
      <c r="F86" s="697"/>
      <c r="G86" s="697"/>
      <c r="H86" s="697"/>
      <c r="I86" s="698"/>
    </row>
    <row r="87" spans="2:12">
      <c r="B87" s="459">
        <v>22</v>
      </c>
      <c r="C87" s="505"/>
      <c r="D87" s="508" t="s">
        <v>785</v>
      </c>
      <c r="E87" s="507" t="s">
        <v>786</v>
      </c>
      <c r="F87" s="508" t="s">
        <v>12</v>
      </c>
      <c r="G87" s="506" t="s">
        <v>12</v>
      </c>
      <c r="H87" s="508" t="s">
        <v>12</v>
      </c>
      <c r="I87" s="506" t="s">
        <v>12</v>
      </c>
    </row>
    <row r="88" spans="2:12" ht="22.8">
      <c r="B88" s="459">
        <v>23</v>
      </c>
      <c r="C88" s="505"/>
      <c r="D88" s="504"/>
      <c r="E88" s="507" t="s">
        <v>314</v>
      </c>
      <c r="F88" s="508" t="s">
        <v>22</v>
      </c>
      <c r="G88" s="500">
        <v>1300</v>
      </c>
      <c r="H88" s="99">
        <f>L88*$K$4</f>
        <v>0</v>
      </c>
      <c r="I88" s="100">
        <f>ROUND($G88*H88,2)</f>
        <v>0</v>
      </c>
      <c r="L88" s="482"/>
    </row>
    <row r="89" spans="2:12" ht="26.4">
      <c r="B89" s="468">
        <v>24</v>
      </c>
      <c r="C89" s="491"/>
      <c r="D89" s="490" t="s">
        <v>787</v>
      </c>
      <c r="E89" s="693" t="s">
        <v>61</v>
      </c>
      <c r="F89" s="694"/>
      <c r="G89" s="694"/>
      <c r="H89" s="694"/>
      <c r="I89" s="695"/>
      <c r="L89" s="482"/>
    </row>
    <row r="90" spans="2:12" ht="13.2">
      <c r="B90" s="469">
        <v>25</v>
      </c>
      <c r="C90" s="702" t="s">
        <v>329</v>
      </c>
      <c r="D90" s="703"/>
      <c r="E90" s="696" t="s">
        <v>203</v>
      </c>
      <c r="F90" s="697"/>
      <c r="G90" s="697"/>
      <c r="H90" s="697"/>
      <c r="I90" s="698"/>
      <c r="L90" s="482"/>
    </row>
    <row r="91" spans="2:12" ht="13.2">
      <c r="B91" s="459">
        <v>26</v>
      </c>
      <c r="C91" s="505"/>
      <c r="D91" s="508" t="s">
        <v>158</v>
      </c>
      <c r="E91" s="507" t="s">
        <v>67</v>
      </c>
      <c r="F91" s="508" t="s">
        <v>12</v>
      </c>
      <c r="G91" s="506" t="s">
        <v>12</v>
      </c>
      <c r="H91" s="508" t="s">
        <v>12</v>
      </c>
      <c r="I91" s="506" t="s">
        <v>12</v>
      </c>
      <c r="L91" s="482"/>
    </row>
    <row r="92" spans="2:12" ht="45.6">
      <c r="B92" s="459">
        <v>27</v>
      </c>
      <c r="C92" s="505"/>
      <c r="D92" s="502"/>
      <c r="E92" s="501" t="s">
        <v>112</v>
      </c>
      <c r="F92" s="508" t="s">
        <v>272</v>
      </c>
      <c r="G92" s="506">
        <v>62.94</v>
      </c>
      <c r="H92" s="99">
        <f>L92*$K$4</f>
        <v>0</v>
      </c>
      <c r="I92" s="100">
        <f>ROUND($G92*H92,2)</f>
        <v>0</v>
      </c>
      <c r="L92" s="482"/>
    </row>
    <row r="93" spans="2:12" ht="22.8">
      <c r="B93" s="459">
        <v>28</v>
      </c>
      <c r="C93" s="505"/>
      <c r="D93" s="499" t="s">
        <v>159</v>
      </c>
      <c r="E93" s="507" t="s">
        <v>116</v>
      </c>
      <c r="F93" s="508" t="s">
        <v>12</v>
      </c>
      <c r="G93" s="506" t="s">
        <v>12</v>
      </c>
      <c r="H93" s="99" t="s">
        <v>12</v>
      </c>
      <c r="I93" s="100" t="s">
        <v>12</v>
      </c>
      <c r="L93" s="482"/>
    </row>
    <row r="94" spans="2:12" ht="13.2">
      <c r="B94" s="459">
        <v>29</v>
      </c>
      <c r="C94" s="505"/>
      <c r="D94" s="502"/>
      <c r="E94" s="501" t="s">
        <v>788</v>
      </c>
      <c r="F94" s="508" t="s">
        <v>3</v>
      </c>
      <c r="G94" s="506">
        <v>45.12</v>
      </c>
      <c r="H94" s="99">
        <f t="shared" ref="H94:H101" si="6">L94*$K$4</f>
        <v>0</v>
      </c>
      <c r="I94" s="100">
        <f t="shared" ref="I94:I101" si="7">ROUND($G94*H94,2)</f>
        <v>0</v>
      </c>
      <c r="L94" s="482"/>
    </row>
    <row r="95" spans="2:12" ht="22.8">
      <c r="B95" s="459">
        <v>30</v>
      </c>
      <c r="C95" s="505"/>
      <c r="D95" s="499"/>
      <c r="E95" s="501" t="s">
        <v>789</v>
      </c>
      <c r="F95" s="508" t="s">
        <v>272</v>
      </c>
      <c r="G95" s="506">
        <v>13.3</v>
      </c>
      <c r="H95" s="99">
        <f t="shared" si="6"/>
        <v>0</v>
      </c>
      <c r="I95" s="100">
        <f t="shared" si="7"/>
        <v>0</v>
      </c>
      <c r="L95" s="482"/>
    </row>
    <row r="96" spans="2:12" ht="13.2">
      <c r="B96" s="459">
        <v>31</v>
      </c>
      <c r="C96" s="505"/>
      <c r="D96" s="508" t="s">
        <v>161</v>
      </c>
      <c r="E96" s="507" t="s">
        <v>790</v>
      </c>
      <c r="F96" s="508" t="s">
        <v>12</v>
      </c>
      <c r="G96" s="506" t="s">
        <v>12</v>
      </c>
      <c r="H96" s="99" t="s">
        <v>12</v>
      </c>
      <c r="I96" s="100" t="s">
        <v>12</v>
      </c>
      <c r="L96" s="482"/>
    </row>
    <row r="97" spans="2:12" ht="13.2">
      <c r="B97" s="459">
        <v>32</v>
      </c>
      <c r="C97" s="505"/>
      <c r="D97" s="504"/>
      <c r="E97" s="501" t="s">
        <v>134</v>
      </c>
      <c r="F97" s="508" t="s">
        <v>272</v>
      </c>
      <c r="G97" s="506">
        <v>62.94</v>
      </c>
      <c r="H97" s="99">
        <f t="shared" si="6"/>
        <v>0</v>
      </c>
      <c r="I97" s="100">
        <f t="shared" si="7"/>
        <v>0</v>
      </c>
      <c r="L97" s="482"/>
    </row>
    <row r="98" spans="2:12" ht="13.2">
      <c r="B98" s="459">
        <v>33</v>
      </c>
      <c r="C98" s="505"/>
      <c r="D98" s="508" t="s">
        <v>160</v>
      </c>
      <c r="E98" s="507" t="s">
        <v>69</v>
      </c>
      <c r="F98" s="508" t="s">
        <v>12</v>
      </c>
      <c r="G98" s="506" t="s">
        <v>12</v>
      </c>
      <c r="H98" s="99" t="s">
        <v>12</v>
      </c>
      <c r="I98" s="100" t="s">
        <v>12</v>
      </c>
      <c r="L98" s="482"/>
    </row>
    <row r="99" spans="2:12" ht="13.2">
      <c r="B99" s="459">
        <v>34</v>
      </c>
      <c r="C99" s="505"/>
      <c r="D99" s="504"/>
      <c r="E99" s="507" t="s">
        <v>70</v>
      </c>
      <c r="F99" s="508" t="s">
        <v>2</v>
      </c>
      <c r="G99" s="506">
        <v>1</v>
      </c>
      <c r="H99" s="99">
        <f t="shared" si="6"/>
        <v>0</v>
      </c>
      <c r="I99" s="100">
        <f t="shared" si="7"/>
        <v>0</v>
      </c>
      <c r="L99" s="482"/>
    </row>
    <row r="100" spans="2:12" ht="22.8">
      <c r="B100" s="459">
        <v>35</v>
      </c>
      <c r="C100" s="505"/>
      <c r="D100" s="502"/>
      <c r="E100" s="507" t="s">
        <v>114</v>
      </c>
      <c r="F100" s="508" t="s">
        <v>2</v>
      </c>
      <c r="G100" s="506">
        <v>3</v>
      </c>
      <c r="H100" s="99">
        <f t="shared" si="6"/>
        <v>0</v>
      </c>
      <c r="I100" s="100">
        <f t="shared" si="7"/>
        <v>0</v>
      </c>
      <c r="L100" s="482"/>
    </row>
    <row r="101" spans="2:12" ht="26.4">
      <c r="B101" s="459">
        <v>36</v>
      </c>
      <c r="C101" s="505"/>
      <c r="D101" s="508" t="s">
        <v>139</v>
      </c>
      <c r="E101" s="498" t="s">
        <v>791</v>
      </c>
      <c r="F101" s="497" t="s">
        <v>315</v>
      </c>
      <c r="G101" s="506">
        <v>2.76</v>
      </c>
      <c r="H101" s="99">
        <f t="shared" si="6"/>
        <v>0</v>
      </c>
      <c r="I101" s="100">
        <f t="shared" si="7"/>
        <v>0</v>
      </c>
      <c r="L101" s="482"/>
    </row>
    <row r="102" spans="2:12" ht="13.2">
      <c r="B102" s="563"/>
      <c r="C102" s="691" t="s">
        <v>381</v>
      </c>
      <c r="D102" s="692"/>
      <c r="E102" s="692"/>
      <c r="F102" s="692"/>
      <c r="G102" s="692"/>
      <c r="H102" s="692"/>
      <c r="I102" s="566">
        <f>SUM(I74:I101)</f>
        <v>0</v>
      </c>
      <c r="L102" s="482"/>
    </row>
    <row r="103" spans="2:12" ht="51" customHeight="1">
      <c r="B103" s="716" t="s">
        <v>792</v>
      </c>
      <c r="C103" s="717"/>
      <c r="D103" s="717"/>
      <c r="E103" s="717"/>
      <c r="F103" s="717"/>
      <c r="G103" s="717"/>
      <c r="H103" s="717"/>
      <c r="I103" s="718"/>
    </row>
    <row r="104" spans="2:12">
      <c r="B104" s="719" t="s">
        <v>318</v>
      </c>
      <c r="C104" s="722" t="s">
        <v>319</v>
      </c>
      <c r="D104" s="723" t="s">
        <v>320</v>
      </c>
      <c r="E104" s="710" t="s">
        <v>321</v>
      </c>
      <c r="F104" s="723" t="s">
        <v>166</v>
      </c>
      <c r="G104" s="724" t="s">
        <v>1</v>
      </c>
      <c r="H104" s="705" t="s">
        <v>104</v>
      </c>
      <c r="I104" s="705" t="s">
        <v>105</v>
      </c>
    </row>
    <row r="105" spans="2:12" ht="22.8" customHeight="1">
      <c r="B105" s="708"/>
      <c r="C105" s="710"/>
      <c r="D105" s="704"/>
      <c r="E105" s="711"/>
      <c r="F105" s="704"/>
      <c r="G105" s="705"/>
      <c r="H105" s="705"/>
      <c r="I105" s="705"/>
    </row>
    <row r="106" spans="2:12" ht="11.4" customHeight="1">
      <c r="B106" s="460" t="s">
        <v>324</v>
      </c>
      <c r="C106" s="452" t="s">
        <v>325</v>
      </c>
      <c r="D106" s="454">
        <v>3</v>
      </c>
      <c r="E106" s="457">
        <v>4</v>
      </c>
      <c r="F106" s="453">
        <v>5</v>
      </c>
      <c r="G106" s="458">
        <v>6</v>
      </c>
      <c r="H106" s="458">
        <v>7</v>
      </c>
      <c r="I106" s="458">
        <v>8</v>
      </c>
    </row>
    <row r="107" spans="2:12" ht="11.4" customHeight="1">
      <c r="B107" s="720" t="s">
        <v>400</v>
      </c>
      <c r="C107" s="721"/>
      <c r="D107" s="721"/>
      <c r="E107" s="721"/>
      <c r="F107" s="721"/>
      <c r="G107" s="721"/>
      <c r="H107" s="721"/>
      <c r="I107" s="721"/>
    </row>
    <row r="108" spans="2:12" ht="26.4">
      <c r="B108" s="455">
        <v>5</v>
      </c>
      <c r="C108" s="491"/>
      <c r="D108" s="490" t="s">
        <v>777</v>
      </c>
      <c r="E108" s="693" t="s">
        <v>19</v>
      </c>
      <c r="F108" s="694"/>
      <c r="G108" s="694"/>
      <c r="H108" s="694"/>
      <c r="I108" s="695"/>
    </row>
    <row r="109" spans="2:12" ht="12">
      <c r="B109" s="451">
        <v>6</v>
      </c>
      <c r="C109" s="702" t="s">
        <v>329</v>
      </c>
      <c r="D109" s="703"/>
      <c r="E109" s="696" t="s">
        <v>203</v>
      </c>
      <c r="F109" s="697"/>
      <c r="G109" s="697"/>
      <c r="H109" s="697"/>
      <c r="I109" s="698"/>
    </row>
    <row r="110" spans="2:12">
      <c r="B110" s="549">
        <v>7</v>
      </c>
      <c r="C110" s="509"/>
      <c r="D110" s="508" t="s">
        <v>141</v>
      </c>
      <c r="E110" s="545" t="s">
        <v>108</v>
      </c>
      <c r="F110" s="502" t="s">
        <v>12</v>
      </c>
      <c r="G110" s="548" t="s">
        <v>12</v>
      </c>
      <c r="H110" s="540" t="s">
        <v>12</v>
      </c>
      <c r="I110" s="542" t="s">
        <v>12</v>
      </c>
    </row>
    <row r="111" spans="2:12" ht="13.2">
      <c r="B111" s="459">
        <v>8</v>
      </c>
      <c r="C111" s="505"/>
      <c r="D111" s="504"/>
      <c r="E111" s="96" t="s">
        <v>778</v>
      </c>
      <c r="F111" s="508" t="s">
        <v>22</v>
      </c>
      <c r="G111" s="503">
        <v>1758</v>
      </c>
      <c r="H111" s="99">
        <f>L111*$K$4</f>
        <v>0</v>
      </c>
      <c r="I111" s="303">
        <f>ROUND($G111*H111,2)</f>
        <v>0</v>
      </c>
    </row>
    <row r="112" spans="2:12" ht="26.4">
      <c r="B112" s="455">
        <v>10</v>
      </c>
      <c r="C112" s="491"/>
      <c r="D112" s="490" t="s">
        <v>779</v>
      </c>
      <c r="E112" s="693" t="s">
        <v>26</v>
      </c>
      <c r="F112" s="694"/>
      <c r="G112" s="694"/>
      <c r="H112" s="694"/>
      <c r="I112" s="695"/>
    </row>
    <row r="113" spans="2:9" ht="12">
      <c r="B113" s="451">
        <v>11</v>
      </c>
      <c r="C113" s="702" t="s">
        <v>329</v>
      </c>
      <c r="D113" s="703"/>
      <c r="E113" s="696" t="s">
        <v>203</v>
      </c>
      <c r="F113" s="697"/>
      <c r="G113" s="697"/>
      <c r="H113" s="697"/>
      <c r="I113" s="698"/>
    </row>
    <row r="114" spans="2:9">
      <c r="B114" s="459">
        <v>12</v>
      </c>
      <c r="C114" s="505"/>
      <c r="D114" s="508" t="s">
        <v>144</v>
      </c>
      <c r="E114" s="545" t="s">
        <v>30</v>
      </c>
      <c r="F114" s="502" t="s">
        <v>12</v>
      </c>
      <c r="G114" s="548" t="s">
        <v>12</v>
      </c>
      <c r="H114" s="540" t="s">
        <v>12</v>
      </c>
      <c r="I114" s="542" t="s">
        <v>12</v>
      </c>
    </row>
    <row r="115" spans="2:9" ht="13.2">
      <c r="B115" s="459">
        <v>13</v>
      </c>
      <c r="C115" s="505"/>
      <c r="D115" s="502"/>
      <c r="E115" s="507" t="s">
        <v>780</v>
      </c>
      <c r="F115" s="508" t="s">
        <v>315</v>
      </c>
      <c r="G115" s="506">
        <v>22.62</v>
      </c>
      <c r="H115" s="99">
        <f>L115*$K$4</f>
        <v>0</v>
      </c>
      <c r="I115" s="303">
        <f>ROUND($G115*H115,2)</f>
        <v>0</v>
      </c>
    </row>
    <row r="116" spans="2:9" ht="13.2">
      <c r="B116" s="459">
        <v>14</v>
      </c>
      <c r="C116" s="505"/>
      <c r="D116" s="508" t="s">
        <v>146</v>
      </c>
      <c r="E116" s="507" t="s">
        <v>118</v>
      </c>
      <c r="F116" s="508" t="s">
        <v>12</v>
      </c>
      <c r="G116" s="506" t="s">
        <v>12</v>
      </c>
      <c r="H116" s="99" t="s">
        <v>12</v>
      </c>
      <c r="I116" s="303" t="s">
        <v>12</v>
      </c>
    </row>
    <row r="117" spans="2:9" ht="22.8">
      <c r="B117" s="459">
        <v>15</v>
      </c>
      <c r="C117" s="505"/>
      <c r="D117" s="504"/>
      <c r="E117" s="544" t="s">
        <v>781</v>
      </c>
      <c r="F117" s="499" t="s">
        <v>315</v>
      </c>
      <c r="G117" s="547">
        <v>4.41</v>
      </c>
      <c r="H117" s="99">
        <f>L117*$K$4</f>
        <v>0</v>
      </c>
      <c r="I117" s="303">
        <f t="shared" ref="I117" si="8">ROUND($G117*H117,2)</f>
        <v>0</v>
      </c>
    </row>
    <row r="118" spans="2:9" ht="26.4">
      <c r="B118" s="468">
        <v>16</v>
      </c>
      <c r="C118" s="491"/>
      <c r="D118" s="490" t="s">
        <v>782</v>
      </c>
      <c r="E118" s="693" t="s">
        <v>783</v>
      </c>
      <c r="F118" s="694"/>
      <c r="G118" s="694"/>
      <c r="H118" s="694"/>
      <c r="I118" s="695"/>
    </row>
    <row r="119" spans="2:9" ht="12">
      <c r="B119" s="469">
        <v>17</v>
      </c>
      <c r="C119" s="702" t="s">
        <v>329</v>
      </c>
      <c r="D119" s="703"/>
      <c r="E119" s="696" t="s">
        <v>203</v>
      </c>
      <c r="F119" s="697"/>
      <c r="G119" s="697"/>
      <c r="H119" s="697"/>
      <c r="I119" s="698"/>
    </row>
    <row r="120" spans="2:9">
      <c r="B120" s="459">
        <v>18</v>
      </c>
      <c r="C120" s="505"/>
      <c r="D120" s="508" t="s">
        <v>147</v>
      </c>
      <c r="E120" s="545" t="s">
        <v>46</v>
      </c>
      <c r="F120" s="502" t="s">
        <v>12</v>
      </c>
      <c r="G120" s="548" t="s">
        <v>12</v>
      </c>
      <c r="H120" s="540" t="s">
        <v>12</v>
      </c>
      <c r="I120" s="542" t="s">
        <v>12</v>
      </c>
    </row>
    <row r="121" spans="2:9" ht="34.200000000000003">
      <c r="B121" s="459">
        <v>19</v>
      </c>
      <c r="C121" s="505"/>
      <c r="D121" s="504"/>
      <c r="E121" s="475" t="s">
        <v>168</v>
      </c>
      <c r="F121" s="499" t="s">
        <v>272</v>
      </c>
      <c r="G121" s="547">
        <v>17.809999999999999</v>
      </c>
      <c r="H121" s="99">
        <f>L121*$K$4</f>
        <v>0</v>
      </c>
      <c r="I121" s="303">
        <f>ROUND($G121*H121,2)</f>
        <v>0</v>
      </c>
    </row>
    <row r="122" spans="2:9" ht="26.4">
      <c r="B122" s="468">
        <v>20</v>
      </c>
      <c r="C122" s="491"/>
      <c r="D122" s="490" t="s">
        <v>784</v>
      </c>
      <c r="E122" s="725" t="s">
        <v>59</v>
      </c>
      <c r="F122" s="726"/>
      <c r="G122" s="726"/>
      <c r="H122" s="726"/>
      <c r="I122" s="727"/>
    </row>
    <row r="123" spans="2:9" ht="12">
      <c r="B123" s="469">
        <v>21</v>
      </c>
      <c r="C123" s="702" t="s">
        <v>329</v>
      </c>
      <c r="D123" s="703"/>
      <c r="E123" s="696" t="s">
        <v>203</v>
      </c>
      <c r="F123" s="697"/>
      <c r="G123" s="697"/>
      <c r="H123" s="697"/>
      <c r="I123" s="698"/>
    </row>
    <row r="124" spans="2:9">
      <c r="B124" s="459">
        <v>22</v>
      </c>
      <c r="C124" s="505"/>
      <c r="D124" s="508" t="s">
        <v>785</v>
      </c>
      <c r="E124" s="545" t="s">
        <v>786</v>
      </c>
      <c r="F124" s="502" t="s">
        <v>12</v>
      </c>
      <c r="G124" s="548" t="s">
        <v>12</v>
      </c>
      <c r="H124" s="540" t="s">
        <v>12</v>
      </c>
      <c r="I124" s="542" t="s">
        <v>12</v>
      </c>
    </row>
    <row r="125" spans="2:9" ht="22.8">
      <c r="B125" s="459">
        <v>23</v>
      </c>
      <c r="C125" s="505"/>
      <c r="D125" s="504"/>
      <c r="E125" s="544" t="s">
        <v>314</v>
      </c>
      <c r="F125" s="499" t="s">
        <v>22</v>
      </c>
      <c r="G125" s="474">
        <v>1448</v>
      </c>
      <c r="H125" s="99">
        <f>L125*$K$4</f>
        <v>0</v>
      </c>
      <c r="I125" s="303">
        <f>ROUND($G125*H125,2)</f>
        <v>0</v>
      </c>
    </row>
    <row r="126" spans="2:9" ht="26.4">
      <c r="B126" s="468">
        <v>24</v>
      </c>
      <c r="C126" s="491"/>
      <c r="D126" s="490" t="s">
        <v>787</v>
      </c>
      <c r="E126" s="725" t="s">
        <v>61</v>
      </c>
      <c r="F126" s="726"/>
      <c r="G126" s="726"/>
      <c r="H126" s="726"/>
      <c r="I126" s="727"/>
    </row>
    <row r="127" spans="2:9" ht="12">
      <c r="B127" s="469">
        <v>25</v>
      </c>
      <c r="C127" s="702" t="s">
        <v>329</v>
      </c>
      <c r="D127" s="703"/>
      <c r="E127" s="728" t="s">
        <v>203</v>
      </c>
      <c r="F127" s="729"/>
      <c r="G127" s="729"/>
      <c r="H127" s="729"/>
      <c r="I127" s="730"/>
    </row>
    <row r="128" spans="2:9">
      <c r="B128" s="459">
        <v>26</v>
      </c>
      <c r="C128" s="505"/>
      <c r="D128" s="499" t="s">
        <v>158</v>
      </c>
      <c r="E128" s="545" t="s">
        <v>67</v>
      </c>
      <c r="F128" s="502" t="s">
        <v>12</v>
      </c>
      <c r="G128" s="548" t="s">
        <v>12</v>
      </c>
      <c r="H128" s="540" t="s">
        <v>12</v>
      </c>
      <c r="I128" s="542" t="s">
        <v>12</v>
      </c>
    </row>
    <row r="129" spans="2:9" ht="45.6">
      <c r="B129" s="459">
        <v>27</v>
      </c>
      <c r="C129" s="505"/>
      <c r="D129" s="502"/>
      <c r="E129" s="501" t="s">
        <v>112</v>
      </c>
      <c r="F129" s="508" t="s">
        <v>272</v>
      </c>
      <c r="G129" s="506">
        <v>168.42</v>
      </c>
      <c r="H129" s="99">
        <f>L129*$K$4</f>
        <v>0</v>
      </c>
      <c r="I129" s="303">
        <f>ROUND($G129*H129,2)</f>
        <v>0</v>
      </c>
    </row>
    <row r="130" spans="2:9" ht="22.8">
      <c r="B130" s="459">
        <v>28</v>
      </c>
      <c r="C130" s="505"/>
      <c r="D130" s="499" t="s">
        <v>159</v>
      </c>
      <c r="E130" s="507" t="s">
        <v>116</v>
      </c>
      <c r="F130" s="508" t="s">
        <v>12</v>
      </c>
      <c r="G130" s="506" t="s">
        <v>12</v>
      </c>
      <c r="H130" s="99" t="s">
        <v>12</v>
      </c>
      <c r="I130" s="303" t="s">
        <v>12</v>
      </c>
    </row>
    <row r="131" spans="2:9" ht="13.2">
      <c r="B131" s="459">
        <v>29</v>
      </c>
      <c r="C131" s="505"/>
      <c r="D131" s="499"/>
      <c r="E131" s="501" t="s">
        <v>788</v>
      </c>
      <c r="F131" s="508" t="s">
        <v>3</v>
      </c>
      <c r="G131" s="506">
        <v>35.24</v>
      </c>
      <c r="H131" s="99">
        <f t="shared" ref="H131:H137" si="9">L131*$K$4</f>
        <v>0</v>
      </c>
      <c r="I131" s="303">
        <f t="shared" ref="I131:I137" si="10">ROUND($G131*H131,2)</f>
        <v>0</v>
      </c>
    </row>
    <row r="132" spans="2:9" ht="22.8">
      <c r="B132" s="459">
        <v>30</v>
      </c>
      <c r="C132" s="505"/>
      <c r="D132" s="499"/>
      <c r="E132" s="501" t="s">
        <v>789</v>
      </c>
      <c r="F132" s="508" t="s">
        <v>272</v>
      </c>
      <c r="G132" s="506">
        <v>13.87</v>
      </c>
      <c r="H132" s="99">
        <f t="shared" si="9"/>
        <v>0</v>
      </c>
      <c r="I132" s="303">
        <f t="shared" si="10"/>
        <v>0</v>
      </c>
    </row>
    <row r="133" spans="2:9" ht="13.2">
      <c r="B133" s="459">
        <v>31</v>
      </c>
      <c r="C133" s="505"/>
      <c r="D133" s="508" t="s">
        <v>161</v>
      </c>
      <c r="E133" s="507" t="s">
        <v>790</v>
      </c>
      <c r="F133" s="508" t="s">
        <v>12</v>
      </c>
      <c r="G133" s="506" t="s">
        <v>12</v>
      </c>
      <c r="H133" s="99" t="s">
        <v>12</v>
      </c>
      <c r="I133" s="303" t="s">
        <v>12</v>
      </c>
    </row>
    <row r="134" spans="2:9" ht="13.2">
      <c r="B134" s="459">
        <v>32</v>
      </c>
      <c r="C134" s="505"/>
      <c r="D134" s="504"/>
      <c r="E134" s="501" t="s">
        <v>134</v>
      </c>
      <c r="F134" s="508" t="s">
        <v>272</v>
      </c>
      <c r="G134" s="506">
        <v>168.42</v>
      </c>
      <c r="H134" s="99">
        <f t="shared" si="9"/>
        <v>0</v>
      </c>
      <c r="I134" s="303">
        <f t="shared" si="10"/>
        <v>0</v>
      </c>
    </row>
    <row r="135" spans="2:9" ht="13.2">
      <c r="B135" s="459">
        <v>33</v>
      </c>
      <c r="C135" s="505"/>
      <c r="D135" s="508" t="s">
        <v>160</v>
      </c>
      <c r="E135" s="507" t="s">
        <v>69</v>
      </c>
      <c r="F135" s="508" t="s">
        <v>12</v>
      </c>
      <c r="G135" s="506" t="s">
        <v>12</v>
      </c>
      <c r="H135" s="99" t="s">
        <v>12</v>
      </c>
      <c r="I135" s="303" t="s">
        <v>12</v>
      </c>
    </row>
    <row r="136" spans="2:9" ht="13.2">
      <c r="B136" s="459">
        <v>34</v>
      </c>
      <c r="C136" s="505"/>
      <c r="D136" s="504"/>
      <c r="E136" s="507" t="s">
        <v>70</v>
      </c>
      <c r="F136" s="508" t="s">
        <v>2</v>
      </c>
      <c r="G136" s="506">
        <v>1</v>
      </c>
      <c r="H136" s="99">
        <f t="shared" si="9"/>
        <v>0</v>
      </c>
      <c r="I136" s="303">
        <f t="shared" si="10"/>
        <v>0</v>
      </c>
    </row>
    <row r="137" spans="2:9" ht="22.8">
      <c r="B137" s="459">
        <v>35</v>
      </c>
      <c r="C137" s="505"/>
      <c r="D137" s="502"/>
      <c r="E137" s="507" t="s">
        <v>114</v>
      </c>
      <c r="F137" s="508" t="s">
        <v>2</v>
      </c>
      <c r="G137" s="506">
        <v>3</v>
      </c>
      <c r="H137" s="99">
        <f t="shared" si="9"/>
        <v>0</v>
      </c>
      <c r="I137" s="303">
        <f t="shared" si="10"/>
        <v>0</v>
      </c>
    </row>
    <row r="138" spans="2:9" ht="13.2">
      <c r="B138"/>
      <c r="C138"/>
      <c r="D138"/>
      <c r="E138"/>
      <c r="F138"/>
      <c r="G138"/>
      <c r="H138" t="s">
        <v>381</v>
      </c>
      <c r="I138" s="565">
        <f>SUM(I111:I137)</f>
        <v>0</v>
      </c>
    </row>
    <row r="139" spans="2:9">
      <c r="B139" s="8"/>
      <c r="C139" s="8"/>
      <c r="D139" s="8"/>
      <c r="F139" s="8"/>
      <c r="G139" s="8"/>
      <c r="H139" s="8"/>
      <c r="I139" s="8"/>
    </row>
    <row r="140" spans="2:9" ht="34.200000000000003" customHeight="1">
      <c r="B140" s="704" t="s">
        <v>683</v>
      </c>
      <c r="C140" s="704"/>
      <c r="D140" s="704"/>
      <c r="E140" s="704"/>
      <c r="F140" s="704"/>
      <c r="G140" s="704"/>
      <c r="H140" s="704"/>
      <c r="I140" s="704"/>
    </row>
    <row r="141" spans="2:9" ht="36">
      <c r="B141" s="555" t="s">
        <v>318</v>
      </c>
      <c r="C141" s="476" t="s">
        <v>684</v>
      </c>
      <c r="D141" s="555" t="s">
        <v>685</v>
      </c>
      <c r="E141" s="476" t="s">
        <v>321</v>
      </c>
      <c r="F141" s="476" t="s">
        <v>166</v>
      </c>
      <c r="G141" s="476" t="s">
        <v>1</v>
      </c>
      <c r="H141" s="477" t="s">
        <v>322</v>
      </c>
      <c r="I141" s="477" t="s">
        <v>323</v>
      </c>
    </row>
    <row r="142" spans="2:9" ht="37.200000000000003" customHeight="1">
      <c r="B142" s="556"/>
      <c r="C142" s="541"/>
      <c r="D142" s="556"/>
      <c r="E142" s="541"/>
      <c r="F142" s="541"/>
      <c r="G142" s="541"/>
      <c r="H142" s="543"/>
      <c r="I142" s="543"/>
    </row>
    <row r="143" spans="2:9">
      <c r="B143" s="551" t="s">
        <v>324</v>
      </c>
      <c r="C143" s="551" t="s">
        <v>325</v>
      </c>
      <c r="D143" s="551" t="s">
        <v>328</v>
      </c>
      <c r="E143" s="551">
        <v>4</v>
      </c>
      <c r="F143" s="551">
        <v>5</v>
      </c>
      <c r="G143" s="551">
        <v>6</v>
      </c>
      <c r="H143" s="552">
        <v>7</v>
      </c>
      <c r="I143" s="552">
        <v>8</v>
      </c>
    </row>
    <row r="144" spans="2:9" ht="12">
      <c r="B144" s="551"/>
      <c r="C144" s="489" t="s">
        <v>686</v>
      </c>
      <c r="D144" s="488"/>
      <c r="E144" s="487" t="s">
        <v>13</v>
      </c>
      <c r="F144" s="489"/>
      <c r="G144" s="489"/>
      <c r="H144" s="489"/>
      <c r="I144" s="489"/>
    </row>
    <row r="145" spans="2:9" ht="12">
      <c r="B145" s="553" t="s">
        <v>324</v>
      </c>
      <c r="C145" s="481" t="s">
        <v>326</v>
      </c>
      <c r="D145" s="480"/>
      <c r="E145" s="487" t="s">
        <v>284</v>
      </c>
      <c r="F145" s="489"/>
      <c r="G145" s="489"/>
      <c r="H145" s="489"/>
      <c r="I145" s="489"/>
    </row>
    <row r="146" spans="2:9" ht="12">
      <c r="B146" s="554" t="s">
        <v>687</v>
      </c>
      <c r="C146" s="530" t="s">
        <v>402</v>
      </c>
      <c r="D146" s="528"/>
      <c r="E146" s="529" t="s">
        <v>688</v>
      </c>
      <c r="F146" s="530"/>
      <c r="G146" s="530"/>
      <c r="H146" s="530"/>
      <c r="I146" s="530"/>
    </row>
    <row r="147" spans="2:9" ht="22.8">
      <c r="B147" s="552" t="s">
        <v>689</v>
      </c>
      <c r="C147" s="527"/>
      <c r="D147" s="526" t="s">
        <v>690</v>
      </c>
      <c r="E147" s="525" t="s">
        <v>691</v>
      </c>
      <c r="F147" s="524" t="s">
        <v>16</v>
      </c>
      <c r="G147" s="523">
        <v>30.5</v>
      </c>
      <c r="H147" s="99">
        <f>L147*$K$4</f>
        <v>0</v>
      </c>
      <c r="I147" s="303">
        <f>ROUND($G147*H147,2)</f>
        <v>0</v>
      </c>
    </row>
    <row r="148" spans="2:9" ht="22.8">
      <c r="B148" s="552" t="s">
        <v>692</v>
      </c>
      <c r="C148" s="527"/>
      <c r="D148" s="526" t="s">
        <v>693</v>
      </c>
      <c r="E148" s="525" t="s">
        <v>694</v>
      </c>
      <c r="F148" s="524" t="s">
        <v>16</v>
      </c>
      <c r="G148" s="523">
        <v>312</v>
      </c>
      <c r="H148" s="99">
        <f>L148*$K$4</f>
        <v>0</v>
      </c>
      <c r="I148" s="303">
        <f t="shared" ref="I148:I208" si="11">ROUND($G148*H148,2)</f>
        <v>0</v>
      </c>
    </row>
    <row r="149" spans="2:9" ht="36.6" customHeight="1">
      <c r="B149" s="551"/>
      <c r="C149" s="489" t="s">
        <v>286</v>
      </c>
      <c r="D149" s="488"/>
      <c r="E149" s="487" t="s">
        <v>287</v>
      </c>
      <c r="F149" s="489"/>
      <c r="G149" s="489"/>
      <c r="H149" s="486"/>
      <c r="I149" s="303"/>
    </row>
    <row r="150" spans="2:9" ht="24">
      <c r="B150" s="553" t="s">
        <v>325</v>
      </c>
      <c r="C150" s="479" t="s">
        <v>329</v>
      </c>
      <c r="D150" s="478"/>
      <c r="E150" s="529" t="s">
        <v>203</v>
      </c>
      <c r="F150" s="530"/>
      <c r="G150" s="530"/>
      <c r="H150" s="522"/>
      <c r="I150" s="303"/>
    </row>
    <row r="151" spans="2:9" ht="13.2">
      <c r="B151" s="554" t="s">
        <v>695</v>
      </c>
      <c r="C151" s="530" t="s">
        <v>408</v>
      </c>
      <c r="D151" s="528"/>
      <c r="E151" s="529" t="s">
        <v>409</v>
      </c>
      <c r="F151" s="489"/>
      <c r="G151" s="489"/>
      <c r="H151" s="486"/>
      <c r="I151" s="303"/>
    </row>
    <row r="152" spans="2:9" ht="22.8">
      <c r="B152" s="552" t="s">
        <v>696</v>
      </c>
      <c r="C152" s="527"/>
      <c r="D152" s="526" t="s">
        <v>697</v>
      </c>
      <c r="E152" s="525" t="s">
        <v>698</v>
      </c>
      <c r="F152" s="524" t="s">
        <v>16</v>
      </c>
      <c r="G152" s="523">
        <v>100.35</v>
      </c>
      <c r="H152" s="99">
        <f>L152*$K$4</f>
        <v>0</v>
      </c>
      <c r="I152" s="303">
        <f t="shared" si="11"/>
        <v>0</v>
      </c>
    </row>
    <row r="153" spans="2:9" ht="13.2">
      <c r="B153" s="554" t="s">
        <v>699</v>
      </c>
      <c r="C153" s="530" t="s">
        <v>411</v>
      </c>
      <c r="D153" s="528"/>
      <c r="E153" s="529" t="s">
        <v>412</v>
      </c>
      <c r="F153" s="489"/>
      <c r="G153" s="489"/>
      <c r="H153"/>
      <c r="I153" s="303"/>
    </row>
    <row r="154" spans="2:9" ht="34.200000000000003">
      <c r="B154" s="552" t="s">
        <v>700</v>
      </c>
      <c r="C154" s="527"/>
      <c r="D154" s="526" t="s">
        <v>701</v>
      </c>
      <c r="E154" s="525" t="s">
        <v>702</v>
      </c>
      <c r="F154" s="521" t="s">
        <v>16</v>
      </c>
      <c r="G154" s="520">
        <v>489.54</v>
      </c>
      <c r="H154" s="99">
        <f t="shared" ref="H154:H156" si="12">L154*$K$4</f>
        <v>0</v>
      </c>
      <c r="I154" s="303">
        <f t="shared" si="11"/>
        <v>0</v>
      </c>
    </row>
    <row r="155" spans="2:9" ht="24">
      <c r="B155" s="554" t="s">
        <v>703</v>
      </c>
      <c r="C155" s="530" t="s">
        <v>462</v>
      </c>
      <c r="D155" s="528"/>
      <c r="E155" s="529" t="s">
        <v>704</v>
      </c>
      <c r="F155" s="530"/>
      <c r="G155" s="530"/>
      <c r="H155"/>
      <c r="I155" s="303"/>
    </row>
    <row r="156" spans="2:9" ht="34.200000000000003">
      <c r="B156" s="552" t="s">
        <v>705</v>
      </c>
      <c r="C156" s="527"/>
      <c r="D156" s="526" t="s">
        <v>706</v>
      </c>
      <c r="E156" s="525" t="s">
        <v>707</v>
      </c>
      <c r="F156" s="521" t="s">
        <v>14</v>
      </c>
      <c r="G156" s="519">
        <v>342</v>
      </c>
      <c r="H156" s="99">
        <f t="shared" si="12"/>
        <v>0</v>
      </c>
      <c r="I156" s="303">
        <f t="shared" si="11"/>
        <v>0</v>
      </c>
    </row>
    <row r="157" spans="2:9" ht="13.2">
      <c r="B157" s="551"/>
      <c r="C157" s="489" t="s">
        <v>141</v>
      </c>
      <c r="D157" s="488"/>
      <c r="E157" s="487" t="s">
        <v>327</v>
      </c>
      <c r="F157" s="489"/>
      <c r="G157" s="489"/>
      <c r="H157" s="486"/>
      <c r="I157" s="303"/>
    </row>
    <row r="158" spans="2:9" ht="24">
      <c r="B158" s="553" t="s">
        <v>328</v>
      </c>
      <c r="C158" s="479" t="s">
        <v>329</v>
      </c>
      <c r="D158" s="478"/>
      <c r="E158" s="529" t="s">
        <v>203</v>
      </c>
      <c r="F158" s="530"/>
      <c r="G158" s="530"/>
      <c r="H158" s="522"/>
      <c r="I158" s="303"/>
    </row>
    <row r="159" spans="2:9" ht="13.2">
      <c r="B159" s="554" t="s">
        <v>330</v>
      </c>
      <c r="C159" s="530" t="s">
        <v>141</v>
      </c>
      <c r="D159" s="528"/>
      <c r="E159" s="529" t="s">
        <v>331</v>
      </c>
      <c r="F159" s="489"/>
      <c r="G159" s="489"/>
      <c r="H159" s="486"/>
      <c r="I159" s="303"/>
    </row>
    <row r="160" spans="2:9" ht="22.8">
      <c r="B160" s="552" t="s">
        <v>332</v>
      </c>
      <c r="C160" s="527"/>
      <c r="D160" s="526" t="s">
        <v>708</v>
      </c>
      <c r="E160" s="525" t="s">
        <v>709</v>
      </c>
      <c r="F160" s="521" t="s">
        <v>22</v>
      </c>
      <c r="G160" s="520">
        <v>3691.1</v>
      </c>
      <c r="H160" s="99">
        <f>L160*$K$4</f>
        <v>0</v>
      </c>
      <c r="I160" s="303">
        <f t="shared" si="11"/>
        <v>0</v>
      </c>
    </row>
    <row r="161" spans="2:9" ht="34.200000000000003">
      <c r="B161" s="552" t="s">
        <v>333</v>
      </c>
      <c r="C161" s="527"/>
      <c r="D161" s="526" t="s">
        <v>708</v>
      </c>
      <c r="E161" s="525" t="s">
        <v>710</v>
      </c>
      <c r="F161" s="521" t="s">
        <v>22</v>
      </c>
      <c r="G161" s="520">
        <v>1068</v>
      </c>
      <c r="H161" s="99">
        <f t="shared" ref="H161:H162" si="13">L161*$K$4</f>
        <v>0</v>
      </c>
      <c r="I161" s="303">
        <f t="shared" si="11"/>
        <v>0</v>
      </c>
    </row>
    <row r="162" spans="2:9" ht="22.8">
      <c r="B162" s="552" t="s">
        <v>334</v>
      </c>
      <c r="C162" s="527"/>
      <c r="D162" s="526" t="s">
        <v>711</v>
      </c>
      <c r="E162" s="525" t="s">
        <v>712</v>
      </c>
      <c r="F162" s="521" t="s">
        <v>22</v>
      </c>
      <c r="G162" s="520">
        <v>646.5</v>
      </c>
      <c r="H162" s="99">
        <f t="shared" si="13"/>
        <v>0</v>
      </c>
      <c r="I162" s="303">
        <f t="shared" si="11"/>
        <v>0</v>
      </c>
    </row>
    <row r="163" spans="2:9" ht="13.2">
      <c r="B163" s="551"/>
      <c r="C163" s="485" t="s">
        <v>142</v>
      </c>
      <c r="D163" s="488"/>
      <c r="E163" s="487" t="s">
        <v>26</v>
      </c>
      <c r="F163" s="489"/>
      <c r="G163" s="489"/>
      <c r="H163" s="486"/>
      <c r="I163" s="303"/>
    </row>
    <row r="164" spans="2:9" ht="24">
      <c r="B164" s="553" t="s">
        <v>335</v>
      </c>
      <c r="C164" s="479" t="s">
        <v>329</v>
      </c>
      <c r="D164" s="478"/>
      <c r="E164" s="529" t="s">
        <v>203</v>
      </c>
      <c r="F164" s="530"/>
      <c r="G164" s="530"/>
      <c r="H164" s="522"/>
      <c r="I164" s="303"/>
    </row>
    <row r="165" spans="2:9" ht="13.2">
      <c r="B165" s="554" t="s">
        <v>336</v>
      </c>
      <c r="C165" s="530" t="s">
        <v>418</v>
      </c>
      <c r="D165" s="528"/>
      <c r="E165" s="529" t="s">
        <v>419</v>
      </c>
      <c r="F165" s="489"/>
      <c r="G165" s="489"/>
      <c r="H165" s="486"/>
      <c r="I165" s="303"/>
    </row>
    <row r="166" spans="2:9" ht="22.8">
      <c r="B166" s="552" t="s">
        <v>337</v>
      </c>
      <c r="C166" s="527"/>
      <c r="D166" s="526" t="s">
        <v>693</v>
      </c>
      <c r="E166" s="525" t="s">
        <v>713</v>
      </c>
      <c r="F166" s="521" t="s">
        <v>16</v>
      </c>
      <c r="G166" s="518">
        <v>24.34</v>
      </c>
      <c r="H166" s="99">
        <f>L166*$K$4</f>
        <v>0</v>
      </c>
      <c r="I166" s="303">
        <f t="shared" si="11"/>
        <v>0</v>
      </c>
    </row>
    <row r="167" spans="2:9" ht="13.2">
      <c r="B167" s="554" t="s">
        <v>339</v>
      </c>
      <c r="C167" s="530" t="s">
        <v>421</v>
      </c>
      <c r="D167" s="528"/>
      <c r="E167" s="529" t="s">
        <v>422</v>
      </c>
      <c r="F167" s="489"/>
      <c r="G167" s="489"/>
      <c r="H167" s="486"/>
      <c r="I167" s="303"/>
    </row>
    <row r="168" spans="2:9" ht="34.200000000000003">
      <c r="B168" s="552" t="s">
        <v>340</v>
      </c>
      <c r="C168" s="527"/>
      <c r="D168" s="526" t="s">
        <v>714</v>
      </c>
      <c r="E168" s="525" t="s">
        <v>715</v>
      </c>
      <c r="F168" s="521" t="s">
        <v>16</v>
      </c>
      <c r="G168" s="518">
        <v>5.22</v>
      </c>
      <c r="H168" s="99">
        <f>L168*$K$4</f>
        <v>0</v>
      </c>
      <c r="I168" s="303">
        <f t="shared" si="11"/>
        <v>0</v>
      </c>
    </row>
    <row r="169" spans="2:9" ht="13.2">
      <c r="B169" s="554" t="s">
        <v>341</v>
      </c>
      <c r="C169" s="530" t="s">
        <v>424</v>
      </c>
      <c r="D169" s="528"/>
      <c r="E169" s="529" t="s">
        <v>425</v>
      </c>
      <c r="F169" s="530"/>
      <c r="G169" s="530"/>
      <c r="H169" s="522"/>
      <c r="I169" s="303"/>
    </row>
    <row r="170" spans="2:9" ht="22.8">
      <c r="B170" s="552" t="s">
        <v>343</v>
      </c>
      <c r="C170" s="527"/>
      <c r="D170" s="526" t="s">
        <v>338</v>
      </c>
      <c r="E170" s="525" t="s">
        <v>716</v>
      </c>
      <c r="F170" s="517" t="s">
        <v>16</v>
      </c>
      <c r="G170" s="518">
        <v>3.34</v>
      </c>
      <c r="H170" s="99">
        <f>L170*$K$4</f>
        <v>0</v>
      </c>
      <c r="I170" s="303">
        <f t="shared" si="11"/>
        <v>0</v>
      </c>
    </row>
    <row r="171" spans="2:9" ht="13.2">
      <c r="B171" s="554" t="s">
        <v>717</v>
      </c>
      <c r="C171" s="530" t="s">
        <v>342</v>
      </c>
      <c r="D171" s="528"/>
      <c r="E171" s="529" t="s">
        <v>118</v>
      </c>
      <c r="F171" s="530"/>
      <c r="G171" s="530"/>
      <c r="H171" s="522"/>
      <c r="I171" s="303"/>
    </row>
    <row r="172" spans="2:9" ht="19.2" customHeight="1">
      <c r="B172" s="552" t="s">
        <v>718</v>
      </c>
      <c r="C172" s="527"/>
      <c r="D172" s="526" t="s">
        <v>344</v>
      </c>
      <c r="E172" s="525" t="s">
        <v>719</v>
      </c>
      <c r="F172" s="521" t="s">
        <v>16</v>
      </c>
      <c r="G172" s="516">
        <v>5.96</v>
      </c>
      <c r="H172" s="99">
        <f>L172*$K$4</f>
        <v>0</v>
      </c>
      <c r="I172" s="303">
        <f t="shared" si="11"/>
        <v>0</v>
      </c>
    </row>
    <row r="173" spans="2:9" ht="11.4" customHeight="1">
      <c r="B173" s="552" t="s">
        <v>720</v>
      </c>
      <c r="C173" s="527"/>
      <c r="D173" s="526" t="s">
        <v>721</v>
      </c>
      <c r="E173" s="525" t="s">
        <v>722</v>
      </c>
      <c r="F173" s="521" t="s">
        <v>16</v>
      </c>
      <c r="G173" s="516">
        <v>1.54</v>
      </c>
      <c r="H173" s="99">
        <f>L173*$K$4</f>
        <v>0</v>
      </c>
      <c r="I173" s="303">
        <f t="shared" si="11"/>
        <v>0</v>
      </c>
    </row>
    <row r="174" spans="2:9" ht="11.4" customHeight="1">
      <c r="B174" s="554" t="s">
        <v>723</v>
      </c>
      <c r="C174" s="530" t="s">
        <v>431</v>
      </c>
      <c r="D174" s="528"/>
      <c r="E174" s="529" t="s">
        <v>724</v>
      </c>
      <c r="F174" s="530"/>
      <c r="G174" s="530"/>
      <c r="H174" s="522"/>
      <c r="I174" s="303"/>
    </row>
    <row r="175" spans="2:9" ht="34.200000000000003">
      <c r="B175" s="552" t="s">
        <v>725</v>
      </c>
      <c r="C175" s="527"/>
      <c r="D175" s="515" t="s">
        <v>726</v>
      </c>
      <c r="E175" s="525" t="s">
        <v>727</v>
      </c>
      <c r="F175" s="514" t="s">
        <v>728</v>
      </c>
      <c r="G175" s="518">
        <v>23</v>
      </c>
      <c r="H175" s="99">
        <f>L175*$K$4</f>
        <v>0</v>
      </c>
      <c r="I175" s="303">
        <f t="shared" si="11"/>
        <v>0</v>
      </c>
    </row>
    <row r="176" spans="2:9" ht="13.2">
      <c r="B176" s="551"/>
      <c r="C176" s="489" t="s">
        <v>163</v>
      </c>
      <c r="D176" s="488"/>
      <c r="E176" s="487" t="s">
        <v>279</v>
      </c>
      <c r="F176" s="489"/>
      <c r="G176" s="489"/>
      <c r="H176" s="486"/>
      <c r="I176" s="303"/>
    </row>
    <row r="177" spans="2:9" ht="24">
      <c r="B177" s="553" t="s">
        <v>345</v>
      </c>
      <c r="C177" s="479" t="s">
        <v>329</v>
      </c>
      <c r="D177" s="478"/>
      <c r="E177" s="529" t="s">
        <v>203</v>
      </c>
      <c r="F177" s="530"/>
      <c r="G177" s="530"/>
      <c r="H177" s="522"/>
      <c r="I177" s="303"/>
    </row>
    <row r="178" spans="2:9" ht="13.2">
      <c r="B178" s="554" t="s">
        <v>346</v>
      </c>
      <c r="C178" s="530" t="s">
        <v>349</v>
      </c>
      <c r="D178" s="528"/>
      <c r="E178" s="529" t="s">
        <v>729</v>
      </c>
      <c r="F178" s="530"/>
      <c r="G178" s="530"/>
      <c r="H178" s="522"/>
      <c r="I178" s="303"/>
    </row>
    <row r="179" spans="2:9" ht="22.8">
      <c r="B179" s="552" t="s">
        <v>347</v>
      </c>
      <c r="C179" s="527"/>
      <c r="D179" s="513" t="s">
        <v>351</v>
      </c>
      <c r="E179" s="525" t="s">
        <v>730</v>
      </c>
      <c r="F179" s="521" t="s">
        <v>14</v>
      </c>
      <c r="G179" s="516">
        <v>40.799999999999997</v>
      </c>
      <c r="H179" s="99">
        <f>L179*$K$4</f>
        <v>0</v>
      </c>
      <c r="I179" s="303">
        <f t="shared" si="11"/>
        <v>0</v>
      </c>
    </row>
    <row r="180" spans="2:9" ht="22.8">
      <c r="B180" s="552" t="s">
        <v>731</v>
      </c>
      <c r="C180" s="527"/>
      <c r="D180" s="513" t="s">
        <v>351</v>
      </c>
      <c r="E180" s="525" t="s">
        <v>732</v>
      </c>
      <c r="F180" s="514" t="s">
        <v>14</v>
      </c>
      <c r="G180" s="516">
        <v>89.52</v>
      </c>
      <c r="H180" s="99">
        <f t="shared" ref="H180:H184" si="14">L180*$K$4</f>
        <v>0</v>
      </c>
      <c r="I180" s="303">
        <f t="shared" si="11"/>
        <v>0</v>
      </c>
    </row>
    <row r="181" spans="2:9" ht="13.2">
      <c r="B181" s="554" t="s">
        <v>348</v>
      </c>
      <c r="C181" s="530" t="s">
        <v>136</v>
      </c>
      <c r="D181" s="528"/>
      <c r="E181" s="529" t="s">
        <v>436</v>
      </c>
      <c r="F181" s="530"/>
      <c r="G181" s="530"/>
      <c r="H181"/>
      <c r="I181" s="303"/>
    </row>
    <row r="182" spans="2:9" ht="22.8">
      <c r="B182" s="552" t="s">
        <v>350</v>
      </c>
      <c r="C182" s="527"/>
      <c r="D182" s="526" t="s">
        <v>733</v>
      </c>
      <c r="E182" s="525" t="s">
        <v>734</v>
      </c>
      <c r="F182" s="521" t="s">
        <v>14</v>
      </c>
      <c r="G182" s="516">
        <v>46.87</v>
      </c>
      <c r="H182" s="99">
        <f t="shared" si="14"/>
        <v>0</v>
      </c>
      <c r="I182" s="303">
        <f t="shared" si="11"/>
        <v>0</v>
      </c>
    </row>
    <row r="183" spans="2:9" ht="13.2">
      <c r="B183" s="554" t="s">
        <v>352</v>
      </c>
      <c r="C183" s="530" t="s">
        <v>148</v>
      </c>
      <c r="D183" s="528"/>
      <c r="E183" s="529" t="s">
        <v>51</v>
      </c>
      <c r="F183" s="530"/>
      <c r="G183" s="530"/>
      <c r="H183"/>
      <c r="I183" s="303"/>
    </row>
    <row r="184" spans="2:9" ht="22.8">
      <c r="B184" s="552" t="s">
        <v>353</v>
      </c>
      <c r="C184" s="527"/>
      <c r="D184" s="526" t="s">
        <v>354</v>
      </c>
      <c r="E184" s="525" t="s">
        <v>735</v>
      </c>
      <c r="F184" s="521" t="s">
        <v>14</v>
      </c>
      <c r="G184" s="516">
        <v>4.87</v>
      </c>
      <c r="H184" s="99">
        <f t="shared" si="14"/>
        <v>0</v>
      </c>
      <c r="I184" s="303">
        <f t="shared" si="11"/>
        <v>0</v>
      </c>
    </row>
    <row r="185" spans="2:9" ht="13.2">
      <c r="B185" s="551"/>
      <c r="C185" s="489" t="s">
        <v>150</v>
      </c>
      <c r="D185" s="488"/>
      <c r="E185" s="487" t="s">
        <v>77</v>
      </c>
      <c r="F185" s="489"/>
      <c r="G185" s="489"/>
      <c r="H185" s="486"/>
      <c r="I185" s="303"/>
    </row>
    <row r="186" spans="2:9" ht="24">
      <c r="B186" s="553" t="s">
        <v>355</v>
      </c>
      <c r="C186" s="714" t="s">
        <v>329</v>
      </c>
      <c r="D186" s="715"/>
      <c r="E186" s="529" t="s">
        <v>203</v>
      </c>
      <c r="F186" s="530"/>
      <c r="G186" s="530"/>
      <c r="H186" s="522"/>
      <c r="I186" s="303"/>
    </row>
    <row r="187" spans="2:9" ht="13.2">
      <c r="B187" s="554" t="s">
        <v>356</v>
      </c>
      <c r="C187" s="530" t="s">
        <v>736</v>
      </c>
      <c r="D187" s="528"/>
      <c r="E187" s="529" t="s">
        <v>737</v>
      </c>
      <c r="F187" s="530"/>
      <c r="G187" s="530"/>
      <c r="H187" s="522"/>
      <c r="I187" s="303"/>
    </row>
    <row r="188" spans="2:9" ht="34.200000000000003">
      <c r="B188" s="552" t="s">
        <v>358</v>
      </c>
      <c r="C188" s="527"/>
      <c r="D188" s="513" t="s">
        <v>738</v>
      </c>
      <c r="E188" s="525" t="s">
        <v>739</v>
      </c>
      <c r="F188" s="521" t="s">
        <v>14</v>
      </c>
      <c r="G188" s="516">
        <v>95.24</v>
      </c>
      <c r="H188" s="99">
        <f>L188*$K$4</f>
        <v>0</v>
      </c>
      <c r="I188" s="303">
        <f t="shared" si="11"/>
        <v>0</v>
      </c>
    </row>
    <row r="189" spans="2:9" ht="13.2">
      <c r="B189" s="551"/>
      <c r="C189" s="489" t="s">
        <v>153</v>
      </c>
      <c r="D189" s="488"/>
      <c r="E189" s="487" t="s">
        <v>59</v>
      </c>
      <c r="F189" s="489"/>
      <c r="G189" s="489"/>
      <c r="H189" s="486"/>
      <c r="I189" s="303"/>
    </row>
    <row r="190" spans="2:9" ht="24">
      <c r="B190" s="553" t="s">
        <v>359</v>
      </c>
      <c r="C190" s="714" t="s">
        <v>329</v>
      </c>
      <c r="D190" s="715"/>
      <c r="E190" s="529" t="s">
        <v>203</v>
      </c>
      <c r="F190" s="530"/>
      <c r="G190" s="530"/>
      <c r="H190" s="522"/>
      <c r="I190" s="303"/>
    </row>
    <row r="191" spans="2:9" ht="36">
      <c r="B191" s="554" t="s">
        <v>360</v>
      </c>
      <c r="C191" s="530" t="s">
        <v>154</v>
      </c>
      <c r="D191" s="528"/>
      <c r="E191" s="529" t="s">
        <v>357</v>
      </c>
      <c r="F191" s="530"/>
      <c r="G191" s="530"/>
      <c r="H191" s="522"/>
      <c r="I191" s="303"/>
    </row>
    <row r="192" spans="2:9" ht="22.8">
      <c r="B192" s="552" t="s">
        <v>362</v>
      </c>
      <c r="C192" s="527"/>
      <c r="D192" s="515" t="s">
        <v>740</v>
      </c>
      <c r="E192" s="525" t="s">
        <v>741</v>
      </c>
      <c r="F192" s="514" t="s">
        <v>3</v>
      </c>
      <c r="G192" s="516">
        <v>13.2</v>
      </c>
      <c r="H192" s="99">
        <f>L192*$K$4</f>
        <v>0</v>
      </c>
      <c r="I192" s="303">
        <f t="shared" si="11"/>
        <v>0</v>
      </c>
    </row>
    <row r="193" spans="2:9" ht="13.2">
      <c r="B193" s="551"/>
      <c r="C193" s="489" t="s">
        <v>155</v>
      </c>
      <c r="D193" s="488"/>
      <c r="E193" s="487" t="s">
        <v>61</v>
      </c>
      <c r="F193" s="489"/>
      <c r="G193" s="489"/>
      <c r="H193" s="486"/>
      <c r="I193" s="303"/>
    </row>
    <row r="194" spans="2:9" ht="24">
      <c r="B194" s="553" t="s">
        <v>376</v>
      </c>
      <c r="C194" s="714" t="s">
        <v>329</v>
      </c>
      <c r="D194" s="715"/>
      <c r="E194" s="529" t="s">
        <v>203</v>
      </c>
      <c r="F194" s="530"/>
      <c r="G194" s="530"/>
      <c r="H194" s="522"/>
      <c r="I194" s="303"/>
    </row>
    <row r="195" spans="2:9" ht="24">
      <c r="B195" s="554" t="s">
        <v>377</v>
      </c>
      <c r="C195" s="530" t="s">
        <v>361</v>
      </c>
      <c r="D195" s="528"/>
      <c r="E195" s="529" t="s">
        <v>742</v>
      </c>
      <c r="F195" s="530"/>
      <c r="G195" s="530"/>
      <c r="H195" s="522"/>
      <c r="I195" s="303"/>
    </row>
    <row r="196" spans="2:9" ht="34.200000000000003">
      <c r="B196" s="552" t="s">
        <v>378</v>
      </c>
      <c r="C196" s="527"/>
      <c r="D196" s="526" t="s">
        <v>363</v>
      </c>
      <c r="E196" s="525" t="s">
        <v>743</v>
      </c>
      <c r="F196" s="521" t="s">
        <v>14</v>
      </c>
      <c r="G196" s="516">
        <v>7.2</v>
      </c>
      <c r="H196" s="99">
        <f>L196*$K$4</f>
        <v>0</v>
      </c>
      <c r="I196" s="303">
        <f t="shared" si="11"/>
        <v>0</v>
      </c>
    </row>
    <row r="197" spans="2:9" ht="34.200000000000003">
      <c r="B197" s="552" t="s">
        <v>744</v>
      </c>
      <c r="C197" s="527"/>
      <c r="D197" s="526" t="s">
        <v>363</v>
      </c>
      <c r="E197" s="525" t="s">
        <v>745</v>
      </c>
      <c r="F197" s="521" t="s">
        <v>16</v>
      </c>
      <c r="G197" s="516">
        <v>0.57999999999999996</v>
      </c>
      <c r="H197" s="99">
        <f>L197*$K$4</f>
        <v>0</v>
      </c>
      <c r="I197" s="303">
        <f t="shared" si="11"/>
        <v>0</v>
      </c>
    </row>
    <row r="198" spans="2:9" ht="13.2">
      <c r="B198" s="554" t="s">
        <v>379</v>
      </c>
      <c r="C198" s="530" t="s">
        <v>364</v>
      </c>
      <c r="D198" s="528"/>
      <c r="E198" s="529" t="s">
        <v>67</v>
      </c>
      <c r="F198" s="530"/>
      <c r="G198" s="530"/>
      <c r="H198" s="522"/>
      <c r="I198" s="303"/>
    </row>
    <row r="199" spans="2:9" ht="22.8">
      <c r="B199" s="552" t="s">
        <v>380</v>
      </c>
      <c r="C199" s="527"/>
      <c r="D199" s="513" t="s">
        <v>365</v>
      </c>
      <c r="E199" s="525" t="s">
        <v>746</v>
      </c>
      <c r="F199" s="514" t="s">
        <v>14</v>
      </c>
      <c r="G199" s="516">
        <v>72.72</v>
      </c>
      <c r="H199" s="99">
        <f>L199*$K$4</f>
        <v>0</v>
      </c>
      <c r="I199" s="303">
        <f t="shared" si="11"/>
        <v>0</v>
      </c>
    </row>
    <row r="200" spans="2:9" ht="13.2">
      <c r="B200" s="554" t="s">
        <v>747</v>
      </c>
      <c r="C200" s="530" t="s">
        <v>366</v>
      </c>
      <c r="D200" s="528"/>
      <c r="E200" s="529" t="s">
        <v>68</v>
      </c>
      <c r="F200" s="530"/>
      <c r="G200" s="530"/>
      <c r="H200" s="522"/>
      <c r="I200" s="303"/>
    </row>
    <row r="201" spans="2:9" ht="22.8">
      <c r="B201" s="552" t="s">
        <v>748</v>
      </c>
      <c r="C201" s="527"/>
      <c r="D201" s="526" t="s">
        <v>367</v>
      </c>
      <c r="E201" s="525" t="s">
        <v>749</v>
      </c>
      <c r="F201" s="521" t="s">
        <v>3</v>
      </c>
      <c r="G201" s="516">
        <v>9.9</v>
      </c>
      <c r="H201" s="99">
        <f>L201*$K$4</f>
        <v>0</v>
      </c>
      <c r="I201" s="303">
        <f t="shared" si="11"/>
        <v>0</v>
      </c>
    </row>
    <row r="202" spans="2:9" ht="13.2">
      <c r="B202" s="554" t="s">
        <v>750</v>
      </c>
      <c r="C202" s="530" t="s">
        <v>368</v>
      </c>
      <c r="D202" s="528"/>
      <c r="E202" s="529" t="s">
        <v>369</v>
      </c>
      <c r="F202" s="530"/>
      <c r="G202" s="530"/>
      <c r="H202" s="522"/>
      <c r="I202" s="303"/>
    </row>
    <row r="203" spans="2:9" ht="22.8">
      <c r="B203" s="552" t="s">
        <v>751</v>
      </c>
      <c r="C203" s="527"/>
      <c r="D203" s="513" t="s">
        <v>370</v>
      </c>
      <c r="E203" s="525" t="s">
        <v>752</v>
      </c>
      <c r="F203" s="512" t="s">
        <v>3</v>
      </c>
      <c r="G203" s="516">
        <v>14.8</v>
      </c>
      <c r="H203" s="99">
        <f>L203*$K$4</f>
        <v>0</v>
      </c>
      <c r="I203" s="303">
        <f t="shared" si="11"/>
        <v>0</v>
      </c>
    </row>
    <row r="204" spans="2:9" ht="21.6" customHeight="1">
      <c r="B204" s="554" t="s">
        <v>753</v>
      </c>
      <c r="C204" s="530" t="s">
        <v>440</v>
      </c>
      <c r="D204" s="528"/>
      <c r="E204" s="529" t="s">
        <v>441</v>
      </c>
      <c r="F204" s="530"/>
      <c r="G204" s="530"/>
      <c r="H204" s="522"/>
      <c r="I204" s="303"/>
    </row>
    <row r="205" spans="2:9" ht="34.200000000000003">
      <c r="B205" s="552" t="s">
        <v>754</v>
      </c>
      <c r="C205" s="527"/>
      <c r="D205" s="515" t="s">
        <v>755</v>
      </c>
      <c r="E205" s="525" t="s">
        <v>756</v>
      </c>
      <c r="F205" s="521" t="s">
        <v>14</v>
      </c>
      <c r="G205" s="516">
        <v>30.72</v>
      </c>
      <c r="H205" s="99">
        <f>L205*$K$4</f>
        <v>0</v>
      </c>
      <c r="I205" s="303">
        <f t="shared" si="11"/>
        <v>0</v>
      </c>
    </row>
    <row r="206" spans="2:9" ht="13.2">
      <c r="B206" s="554" t="s">
        <v>757</v>
      </c>
      <c r="C206" s="530" t="s">
        <v>371</v>
      </c>
      <c r="D206" s="528"/>
      <c r="E206" s="529" t="s">
        <v>372</v>
      </c>
      <c r="F206" s="530"/>
      <c r="G206" s="530"/>
      <c r="H206" s="522"/>
      <c r="I206" s="303"/>
    </row>
    <row r="207" spans="2:9" ht="34.200000000000003">
      <c r="B207" s="552" t="s">
        <v>758</v>
      </c>
      <c r="C207" s="527"/>
      <c r="D207" s="526" t="s">
        <v>373</v>
      </c>
      <c r="E207" s="525" t="s">
        <v>374</v>
      </c>
      <c r="F207" s="517" t="s">
        <v>2</v>
      </c>
      <c r="G207" s="511">
        <v>1</v>
      </c>
      <c r="H207" s="99">
        <f>L207*$K$4</f>
        <v>0</v>
      </c>
      <c r="I207" s="303">
        <f t="shared" si="11"/>
        <v>0</v>
      </c>
    </row>
    <row r="208" spans="2:9" ht="34.200000000000003">
      <c r="B208" s="552" t="s">
        <v>759</v>
      </c>
      <c r="C208" s="527"/>
      <c r="D208" s="526" t="s">
        <v>373</v>
      </c>
      <c r="E208" s="525" t="s">
        <v>375</v>
      </c>
      <c r="F208" s="524" t="s">
        <v>2</v>
      </c>
      <c r="G208" s="510">
        <v>6</v>
      </c>
      <c r="H208" s="99">
        <f>L208*$K$4</f>
        <v>0</v>
      </c>
      <c r="I208" s="303">
        <f t="shared" si="11"/>
        <v>0</v>
      </c>
    </row>
    <row r="209" spans="2:9" ht="13.2">
      <c r="B209"/>
      <c r="C209"/>
      <c r="D209"/>
      <c r="E209"/>
      <c r="F209"/>
      <c r="G209" s="550" t="s">
        <v>381</v>
      </c>
      <c r="H209"/>
      <c r="I209" s="564">
        <f>SUM(I147:I208)</f>
        <v>0</v>
      </c>
    </row>
    <row r="210" spans="2:9" ht="30.6" customHeight="1">
      <c r="G210" s="564" t="s">
        <v>381</v>
      </c>
      <c r="H210"/>
      <c r="I210" s="564">
        <f>I66+I102+I138+I209</f>
        <v>0</v>
      </c>
    </row>
  </sheetData>
  <sheetProtection selectLockedCells="1" selectUnlockedCells="1"/>
  <mergeCells count="57">
    <mergeCell ref="B140:I140"/>
    <mergeCell ref="C113:D113"/>
    <mergeCell ref="E108:I108"/>
    <mergeCell ref="C123:D123"/>
    <mergeCell ref="E109:I109"/>
    <mergeCell ref="E112:I112"/>
    <mergeCell ref="C127:D127"/>
    <mergeCell ref="E123:I123"/>
    <mergeCell ref="E126:I126"/>
    <mergeCell ref="E127:I127"/>
    <mergeCell ref="E113:I113"/>
    <mergeCell ref="E118:I118"/>
    <mergeCell ref="E119:I119"/>
    <mergeCell ref="E122:I122"/>
    <mergeCell ref="C119:D119"/>
    <mergeCell ref="C109:D109"/>
    <mergeCell ref="B103:I103"/>
    <mergeCell ref="H104:H105"/>
    <mergeCell ref="I104:I105"/>
    <mergeCell ref="B104:B105"/>
    <mergeCell ref="B107:I107"/>
    <mergeCell ref="C104:C105"/>
    <mergeCell ref="D104:D105"/>
    <mergeCell ref="E104:E105"/>
    <mergeCell ref="F104:F105"/>
    <mergeCell ref="G104:G105"/>
    <mergeCell ref="C194:D194"/>
    <mergeCell ref="C186:D186"/>
    <mergeCell ref="I68:I69"/>
    <mergeCell ref="H68:H69"/>
    <mergeCell ref="C190:D190"/>
    <mergeCell ref="C90:D90"/>
    <mergeCell ref="E86:I86"/>
    <mergeCell ref="E89:I89"/>
    <mergeCell ref="E90:I90"/>
    <mergeCell ref="E82:I82"/>
    <mergeCell ref="E85:I85"/>
    <mergeCell ref="C82:D82"/>
    <mergeCell ref="E81:I81"/>
    <mergeCell ref="C86:D86"/>
    <mergeCell ref="C72:D72"/>
    <mergeCell ref="E72:I72"/>
    <mergeCell ref="C102:H102"/>
    <mergeCell ref="E75:I75"/>
    <mergeCell ref="E76:I76"/>
    <mergeCell ref="C1:I1"/>
    <mergeCell ref="C2:I2"/>
    <mergeCell ref="C76:D76"/>
    <mergeCell ref="E71:I71"/>
    <mergeCell ref="F68:F69"/>
    <mergeCell ref="G68:G69"/>
    <mergeCell ref="B67:I67"/>
    <mergeCell ref="B68:B69"/>
    <mergeCell ref="C68:C69"/>
    <mergeCell ref="D68:D69"/>
    <mergeCell ref="E68:E69"/>
    <mergeCell ref="B66:G66"/>
  </mergeCells>
  <conditionalFormatting sqref="H7:H11">
    <cfRule type="cellIs" dxfId="233" priority="66" stopIfTrue="1" operator="equal">
      <formula>0</formula>
    </cfRule>
  </conditionalFormatting>
  <conditionalFormatting sqref="H17:H18">
    <cfRule type="cellIs" dxfId="232" priority="63" stopIfTrue="1" operator="equal">
      <formula>0</formula>
    </cfRule>
  </conditionalFormatting>
  <conditionalFormatting sqref="H23:H28">
    <cfRule type="cellIs" dxfId="231" priority="62" stopIfTrue="1" operator="equal">
      <formula>0</formula>
    </cfRule>
  </conditionalFormatting>
  <conditionalFormatting sqref="H32:H37">
    <cfRule type="cellIs" dxfId="230" priority="59" stopIfTrue="1" operator="equal">
      <formula>0</formula>
    </cfRule>
  </conditionalFormatting>
  <conditionalFormatting sqref="H40:H42">
    <cfRule type="cellIs" dxfId="229" priority="58" stopIfTrue="1" operator="equal">
      <formula>0</formula>
    </cfRule>
  </conditionalFormatting>
  <conditionalFormatting sqref="H46">
    <cfRule type="cellIs" dxfId="228" priority="57" stopIfTrue="1" operator="equal">
      <formula>0</formula>
    </cfRule>
  </conditionalFormatting>
  <conditionalFormatting sqref="H50:H65">
    <cfRule type="cellIs" dxfId="227" priority="56" stopIfTrue="1" operator="equal">
      <formula>0</formula>
    </cfRule>
  </conditionalFormatting>
  <conditionalFormatting sqref="H74">
    <cfRule type="cellIs" dxfId="226" priority="55" stopIfTrue="1" operator="equal">
      <formula>0</formula>
    </cfRule>
  </conditionalFormatting>
  <conditionalFormatting sqref="H78:H80">
    <cfRule type="cellIs" dxfId="225" priority="54" stopIfTrue="1" operator="equal">
      <formula>0</formula>
    </cfRule>
  </conditionalFormatting>
  <conditionalFormatting sqref="H84">
    <cfRule type="cellIs" dxfId="224" priority="53" stopIfTrue="1" operator="equal">
      <formula>0</formula>
    </cfRule>
  </conditionalFormatting>
  <conditionalFormatting sqref="H88">
    <cfRule type="cellIs" dxfId="223" priority="52" stopIfTrue="1" operator="equal">
      <formula>0</formula>
    </cfRule>
  </conditionalFormatting>
  <conditionalFormatting sqref="H92:H101 H103">
    <cfRule type="cellIs" dxfId="222" priority="51" stopIfTrue="1" operator="equal">
      <formula>0</formula>
    </cfRule>
  </conditionalFormatting>
  <conditionalFormatting sqref="H111">
    <cfRule type="cellIs" dxfId="221" priority="25" stopIfTrue="1" operator="equal">
      <formula>0</formula>
    </cfRule>
  </conditionalFormatting>
  <conditionalFormatting sqref="H115:H117">
    <cfRule type="cellIs" dxfId="220" priority="24" stopIfTrue="1" operator="equal">
      <formula>0</formula>
    </cfRule>
  </conditionalFormatting>
  <conditionalFormatting sqref="H121">
    <cfRule type="cellIs" dxfId="219" priority="23" stopIfTrue="1" operator="equal">
      <formula>0</formula>
    </cfRule>
  </conditionalFormatting>
  <conditionalFormatting sqref="H125">
    <cfRule type="cellIs" dxfId="218" priority="22" stopIfTrue="1" operator="equal">
      <formula>0</formula>
    </cfRule>
  </conditionalFormatting>
  <conditionalFormatting sqref="H129:H137">
    <cfRule type="cellIs" dxfId="217" priority="21" stopIfTrue="1" operator="equal">
      <formula>0</formula>
    </cfRule>
  </conditionalFormatting>
  <conditionalFormatting sqref="H147:H148">
    <cfRule type="cellIs" dxfId="216" priority="49" stopIfTrue="1" operator="equal">
      <formula>0</formula>
    </cfRule>
  </conditionalFormatting>
  <conditionalFormatting sqref="H152 H154 H156">
    <cfRule type="cellIs" dxfId="215" priority="48" stopIfTrue="1" operator="equal">
      <formula>0</formula>
    </cfRule>
  </conditionalFormatting>
  <conditionalFormatting sqref="H160:H162">
    <cfRule type="cellIs" dxfId="214" priority="45" stopIfTrue="1" operator="equal">
      <formula>0</formula>
    </cfRule>
  </conditionalFormatting>
  <conditionalFormatting sqref="H166">
    <cfRule type="cellIs" dxfId="213" priority="44" stopIfTrue="1" operator="equal">
      <formula>0</formula>
    </cfRule>
  </conditionalFormatting>
  <conditionalFormatting sqref="H168">
    <cfRule type="cellIs" dxfId="212" priority="43" stopIfTrue="1" operator="equal">
      <formula>0</formula>
    </cfRule>
  </conditionalFormatting>
  <conditionalFormatting sqref="H170">
    <cfRule type="cellIs" dxfId="211" priority="42" stopIfTrue="1" operator="equal">
      <formula>0</formula>
    </cfRule>
  </conditionalFormatting>
  <conditionalFormatting sqref="H172:H173">
    <cfRule type="cellIs" dxfId="210" priority="40" stopIfTrue="1" operator="equal">
      <formula>0</formula>
    </cfRule>
  </conditionalFormatting>
  <conditionalFormatting sqref="H175">
    <cfRule type="cellIs" dxfId="209" priority="39" stopIfTrue="1" operator="equal">
      <formula>0</formula>
    </cfRule>
  </conditionalFormatting>
  <conditionalFormatting sqref="H179:H180 H182 H184">
    <cfRule type="cellIs" dxfId="208" priority="37" stopIfTrue="1" operator="equal">
      <formula>0</formula>
    </cfRule>
  </conditionalFormatting>
  <conditionalFormatting sqref="H188">
    <cfRule type="cellIs" dxfId="207" priority="34" stopIfTrue="1" operator="equal">
      <formula>0</formula>
    </cfRule>
  </conditionalFormatting>
  <conditionalFormatting sqref="H192">
    <cfRule type="cellIs" dxfId="206" priority="33" stopIfTrue="1" operator="equal">
      <formula>0</formula>
    </cfRule>
  </conditionalFormatting>
  <conditionalFormatting sqref="H196:H197">
    <cfRule type="cellIs" dxfId="205" priority="31" stopIfTrue="1" operator="equal">
      <formula>0</formula>
    </cfRule>
  </conditionalFormatting>
  <conditionalFormatting sqref="H199">
    <cfRule type="cellIs" dxfId="204" priority="30" stopIfTrue="1" operator="equal">
      <formula>0</formula>
    </cfRule>
  </conditionalFormatting>
  <conditionalFormatting sqref="H201">
    <cfRule type="cellIs" dxfId="203" priority="29" stopIfTrue="1" operator="equal">
      <formula>0</formula>
    </cfRule>
  </conditionalFormatting>
  <conditionalFormatting sqref="H203">
    <cfRule type="cellIs" dxfId="202" priority="28" stopIfTrue="1" operator="equal">
      <formula>0</formula>
    </cfRule>
  </conditionalFormatting>
  <conditionalFormatting sqref="H205">
    <cfRule type="cellIs" dxfId="201" priority="27" stopIfTrue="1" operator="equal">
      <formula>0</formula>
    </cfRule>
  </conditionalFormatting>
  <conditionalFormatting sqref="H207:H208">
    <cfRule type="cellIs" dxfId="200" priority="26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4" firstPageNumber="0" fitToHeight="0" orientation="portrait" r:id="rId1"/>
  <headerFooter alignWithMargins="0">
    <oddFooter>&amp;R&amp;P / &amp;N</oddFooter>
  </headerFooter>
  <rowBreaks count="4" manualBreakCount="4">
    <brk id="53" min="1" max="8" man="1"/>
    <brk id="111" min="1" max="8" man="1"/>
    <brk id="162" min="1" max="8" man="1"/>
    <brk id="21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EE1E0-FE4B-42A8-804F-81EAC71C8108}">
  <sheetPr>
    <tabColor theme="5" tint="0.59999389629810485"/>
    <pageSetUpPr fitToPage="1"/>
  </sheetPr>
  <dimension ref="A1:K1399"/>
  <sheetViews>
    <sheetView tabSelected="1" view="pageBreakPreview" zoomScale="73" zoomScaleNormal="90" zoomScaleSheetLayoutView="73" workbookViewId="0">
      <selection activeCell="L12" sqref="L12"/>
    </sheetView>
  </sheetViews>
  <sheetFormatPr defaultRowHeight="13.2"/>
  <cols>
    <col min="1" max="1" width="10.77734375" customWidth="1"/>
    <col min="2" max="2" width="10.88671875" customWidth="1"/>
    <col min="3" max="3" width="8.5546875" customWidth="1"/>
    <col min="4" max="4" width="58.5546875" customWidth="1"/>
    <col min="5" max="5" width="5.6640625" customWidth="1"/>
    <col min="6" max="6" width="10.33203125" customWidth="1"/>
    <col min="7" max="7" width="11.88671875" customWidth="1"/>
    <col min="8" max="8" width="15.109375" customWidth="1"/>
  </cols>
  <sheetData>
    <row r="1" spans="1:11" ht="20.399999999999999" customHeight="1">
      <c r="A1" s="768" t="s">
        <v>454</v>
      </c>
      <c r="B1" s="735"/>
      <c r="C1" s="769"/>
      <c r="D1" s="736" t="s">
        <v>455</v>
      </c>
      <c r="E1" s="737"/>
      <c r="F1" s="738"/>
      <c r="G1" s="194"/>
      <c r="H1" s="195"/>
      <c r="I1">
        <v>28</v>
      </c>
    </row>
    <row r="2" spans="1:11" ht="77.400000000000006" customHeight="1">
      <c r="A2" s="764" t="s">
        <v>391</v>
      </c>
      <c r="B2" s="741"/>
      <c r="C2" s="765"/>
      <c r="D2" s="742" t="s">
        <v>392</v>
      </c>
      <c r="E2" s="743"/>
      <c r="F2" s="744"/>
      <c r="G2" s="175"/>
      <c r="H2" s="176"/>
      <c r="K2">
        <v>1</v>
      </c>
    </row>
    <row r="3" spans="1:11" ht="17.399999999999999" customHeight="1">
      <c r="D3" s="196" t="s">
        <v>395</v>
      </c>
      <c r="E3" s="197" t="s">
        <v>396</v>
      </c>
      <c r="F3" s="198"/>
      <c r="G3" s="199" t="s">
        <v>104</v>
      </c>
      <c r="H3" s="200" t="s">
        <v>105</v>
      </c>
    </row>
    <row r="4" spans="1:11" ht="52.8">
      <c r="A4" s="571" t="s">
        <v>393</v>
      </c>
      <c r="B4" s="572" t="s">
        <v>266</v>
      </c>
      <c r="C4" s="573" t="s">
        <v>394</v>
      </c>
      <c r="D4" s="201" t="s">
        <v>397</v>
      </c>
      <c r="E4" s="198" t="s">
        <v>166</v>
      </c>
      <c r="F4" s="202" t="s">
        <v>398</v>
      </c>
      <c r="G4" s="198" t="s">
        <v>399</v>
      </c>
      <c r="H4" s="203" t="s">
        <v>399</v>
      </c>
    </row>
    <row r="5" spans="1:11">
      <c r="A5" s="204">
        <v>1</v>
      </c>
      <c r="B5" s="205">
        <v>2</v>
      </c>
      <c r="C5" s="206">
        <v>3</v>
      </c>
      <c r="D5" s="207">
        <v>4</v>
      </c>
      <c r="E5" s="208">
        <v>5</v>
      </c>
      <c r="F5" s="209">
        <v>6</v>
      </c>
      <c r="G5" s="210">
        <f t="shared" ref="G5:H5" si="0">F5+1</f>
        <v>7</v>
      </c>
      <c r="H5" s="211">
        <f t="shared" si="0"/>
        <v>8</v>
      </c>
    </row>
    <row r="6" spans="1:11" ht="17.399999999999999">
      <c r="A6" s="751" t="s">
        <v>400</v>
      </c>
      <c r="B6" s="752"/>
      <c r="C6" s="752"/>
      <c r="D6" s="752"/>
      <c r="E6" s="752"/>
      <c r="F6" s="753"/>
      <c r="G6" s="212"/>
      <c r="H6" s="213"/>
    </row>
    <row r="7" spans="1:11" ht="15">
      <c r="A7" s="214"/>
      <c r="B7" s="215"/>
      <c r="C7" s="216"/>
      <c r="D7" s="193" t="s">
        <v>13</v>
      </c>
      <c r="E7" s="217" t="s">
        <v>401</v>
      </c>
      <c r="F7" s="217" t="s">
        <v>401</v>
      </c>
      <c r="G7" s="217" t="s">
        <v>401</v>
      </c>
      <c r="H7" s="218" t="s">
        <v>401</v>
      </c>
    </row>
    <row r="8" spans="1:11">
      <c r="A8" s="219"/>
      <c r="B8" s="220"/>
      <c r="C8" s="184" t="s">
        <v>402</v>
      </c>
      <c r="D8" s="185" t="s">
        <v>403</v>
      </c>
      <c r="E8" s="186" t="s">
        <v>401</v>
      </c>
      <c r="F8" s="187" t="s">
        <v>401</v>
      </c>
      <c r="G8" s="187" t="s">
        <v>401</v>
      </c>
      <c r="H8" s="188" t="s">
        <v>401</v>
      </c>
    </row>
    <row r="9" spans="1:11" ht="26.4">
      <c r="A9" s="221">
        <v>1</v>
      </c>
      <c r="B9" s="222"/>
      <c r="C9" s="189"/>
      <c r="D9" s="190" t="s">
        <v>404</v>
      </c>
      <c r="E9" s="189" t="s">
        <v>3</v>
      </c>
      <c r="F9" s="191">
        <v>10.3</v>
      </c>
      <c r="G9" s="99">
        <f>J9*$K$2</f>
        <v>0</v>
      </c>
      <c r="H9" s="192">
        <f>ROUND($F9*G9,2)</f>
        <v>0</v>
      </c>
      <c r="J9" s="365"/>
    </row>
    <row r="10" spans="1:11" ht="39.6">
      <c r="A10" s="221">
        <v>2</v>
      </c>
      <c r="B10" s="223"/>
      <c r="C10" s="189"/>
      <c r="D10" s="190" t="s">
        <v>405</v>
      </c>
      <c r="E10" s="189" t="s">
        <v>406</v>
      </c>
      <c r="F10" s="191">
        <v>2.4</v>
      </c>
      <c r="G10" s="99">
        <f t="shared" ref="G10:G11" si="1">J10*$K$2</f>
        <v>0</v>
      </c>
      <c r="H10" s="192">
        <f>ROUND($F10*G10,2)</f>
        <v>0</v>
      </c>
      <c r="J10" s="365"/>
    </row>
    <row r="11" spans="1:11" ht="26.4">
      <c r="A11" s="221">
        <v>3</v>
      </c>
      <c r="B11" s="177"/>
      <c r="C11" s="189"/>
      <c r="D11" s="190" t="s">
        <v>407</v>
      </c>
      <c r="E11" s="189" t="s">
        <v>406</v>
      </c>
      <c r="F11" s="191">
        <v>15</v>
      </c>
      <c r="G11" s="99">
        <f t="shared" si="1"/>
        <v>0</v>
      </c>
      <c r="H11" s="192">
        <f t="shared" ref="H11" si="2">ROUND($F11*G11,2)</f>
        <v>0</v>
      </c>
      <c r="J11" s="365"/>
    </row>
    <row r="12" spans="1:11" ht="15">
      <c r="A12" s="224"/>
      <c r="B12" s="178"/>
      <c r="C12" s="217"/>
      <c r="D12" s="193" t="s">
        <v>287</v>
      </c>
      <c r="E12" s="217" t="s">
        <v>401</v>
      </c>
      <c r="F12" s="217" t="s">
        <v>401</v>
      </c>
      <c r="G12" s="225" t="s">
        <v>401</v>
      </c>
      <c r="H12" s="226" t="s">
        <v>401</v>
      </c>
      <c r="J12" s="366"/>
    </row>
    <row r="13" spans="1:11">
      <c r="A13" s="219"/>
      <c r="B13" s="760"/>
      <c r="C13" s="184" t="s">
        <v>408</v>
      </c>
      <c r="D13" s="185" t="s">
        <v>409</v>
      </c>
      <c r="E13" s="186" t="s">
        <v>401</v>
      </c>
      <c r="F13" s="187" t="s">
        <v>401</v>
      </c>
      <c r="G13" s="227" t="s">
        <v>401</v>
      </c>
      <c r="H13" s="228" t="s">
        <v>401</v>
      </c>
      <c r="J13" s="366"/>
    </row>
    <row r="14" spans="1:11" ht="15.6">
      <c r="A14" s="221">
        <v>4</v>
      </c>
      <c r="B14" s="761"/>
      <c r="C14" s="189"/>
      <c r="D14" s="190" t="s">
        <v>410</v>
      </c>
      <c r="E14" s="189" t="s">
        <v>406</v>
      </c>
      <c r="F14" s="191">
        <v>118.5</v>
      </c>
      <c r="G14" s="99">
        <f>J14*$K$2</f>
        <v>0</v>
      </c>
      <c r="H14" s="192">
        <f>ROUND($F14*G14,2)</f>
        <v>0</v>
      </c>
      <c r="J14" s="365"/>
    </row>
    <row r="15" spans="1:11">
      <c r="A15" s="219"/>
      <c r="B15" s="179"/>
      <c r="C15" s="184" t="s">
        <v>411</v>
      </c>
      <c r="D15" s="185" t="s">
        <v>412</v>
      </c>
      <c r="E15" s="186" t="s">
        <v>401</v>
      </c>
      <c r="F15" s="187" t="s">
        <v>401</v>
      </c>
      <c r="G15" s="229" t="s">
        <v>401</v>
      </c>
      <c r="H15" s="228" t="s">
        <v>401</v>
      </c>
      <c r="J15" s="366"/>
    </row>
    <row r="16" spans="1:11" ht="39.6">
      <c r="A16" s="221">
        <v>5</v>
      </c>
      <c r="B16" s="177"/>
      <c r="C16" s="189"/>
      <c r="D16" s="190" t="s">
        <v>413</v>
      </c>
      <c r="E16" s="189" t="s">
        <v>406</v>
      </c>
      <c r="F16" s="191">
        <v>112</v>
      </c>
      <c r="G16" s="99">
        <f>J16*$K$2</f>
        <v>0</v>
      </c>
      <c r="H16" s="192">
        <f>ROUND($F16*G16,2)</f>
        <v>0</v>
      </c>
      <c r="J16" s="365"/>
    </row>
    <row r="17" spans="1:10" ht="15">
      <c r="A17" s="224"/>
      <c r="B17" s="230"/>
      <c r="C17" s="217"/>
      <c r="D17" s="231" t="s">
        <v>19</v>
      </c>
      <c r="E17" s="217" t="s">
        <v>401</v>
      </c>
      <c r="F17" s="217" t="s">
        <v>401</v>
      </c>
      <c r="G17" s="232" t="s">
        <v>401</v>
      </c>
      <c r="H17" s="226" t="s">
        <v>401</v>
      </c>
      <c r="J17" s="366"/>
    </row>
    <row r="18" spans="1:10">
      <c r="A18" s="219"/>
      <c r="B18" s="220"/>
      <c r="C18" s="184" t="s">
        <v>141</v>
      </c>
      <c r="D18" s="185" t="s">
        <v>414</v>
      </c>
      <c r="E18" s="186" t="s">
        <v>401</v>
      </c>
      <c r="F18" s="187" t="s">
        <v>401</v>
      </c>
      <c r="G18" s="233" t="s">
        <v>401</v>
      </c>
      <c r="H18" s="228" t="s">
        <v>401</v>
      </c>
      <c r="J18" s="366"/>
    </row>
    <row r="19" spans="1:10" ht="39.6">
      <c r="A19" s="221">
        <v>6</v>
      </c>
      <c r="B19" s="234"/>
      <c r="C19" s="190"/>
      <c r="D19" s="190" t="s">
        <v>415</v>
      </c>
      <c r="E19" s="189" t="s">
        <v>22</v>
      </c>
      <c r="F19" s="191">
        <v>2075</v>
      </c>
      <c r="G19" s="99">
        <f>J19*$K$2</f>
        <v>0</v>
      </c>
      <c r="H19" s="192">
        <f t="shared" ref="H19:H20" si="3">ROUND($F19*G19,2)</f>
        <v>0</v>
      </c>
      <c r="J19" s="365"/>
    </row>
    <row r="20" spans="1:10" ht="26.4">
      <c r="A20" s="221">
        <v>7</v>
      </c>
      <c r="B20" s="235"/>
      <c r="C20" s="190"/>
      <c r="D20" s="190" t="s">
        <v>416</v>
      </c>
      <c r="E20" s="189" t="s">
        <v>22</v>
      </c>
      <c r="F20" s="191">
        <v>800</v>
      </c>
      <c r="G20" s="99">
        <f>J20*$K$2</f>
        <v>0</v>
      </c>
      <c r="H20" s="192">
        <f t="shared" si="3"/>
        <v>0</v>
      </c>
      <c r="J20" s="365"/>
    </row>
    <row r="21" spans="1:10" ht="15">
      <c r="A21" s="224"/>
      <c r="B21" s="230"/>
      <c r="C21" s="217"/>
      <c r="D21" s="231" t="s">
        <v>26</v>
      </c>
      <c r="E21" s="217" t="s">
        <v>401</v>
      </c>
      <c r="F21" s="217" t="s">
        <v>401</v>
      </c>
      <c r="G21" s="232" t="s">
        <v>401</v>
      </c>
      <c r="H21" s="226" t="s">
        <v>401</v>
      </c>
      <c r="J21" s="366"/>
    </row>
    <row r="22" spans="1:10" ht="13.8">
      <c r="A22" s="236"/>
      <c r="B22" s="237"/>
      <c r="C22" s="238"/>
      <c r="D22" s="239" t="s">
        <v>417</v>
      </c>
      <c r="E22" s="201" t="s">
        <v>401</v>
      </c>
      <c r="F22" s="201" t="s">
        <v>401</v>
      </c>
      <c r="G22" s="51" t="s">
        <v>401</v>
      </c>
      <c r="H22" s="240" t="s">
        <v>401</v>
      </c>
      <c r="J22" s="366"/>
    </row>
    <row r="23" spans="1:10">
      <c r="A23" s="241"/>
      <c r="B23" s="242"/>
      <c r="C23" s="184" t="s">
        <v>418</v>
      </c>
      <c r="D23" s="243" t="s">
        <v>419</v>
      </c>
      <c r="E23" s="186" t="s">
        <v>401</v>
      </c>
      <c r="F23" s="187" t="s">
        <v>401</v>
      </c>
      <c r="G23" s="233" t="s">
        <v>401</v>
      </c>
      <c r="H23" s="228" t="s">
        <v>401</v>
      </c>
      <c r="J23" s="366"/>
    </row>
    <row r="24" spans="1:10" ht="26.4">
      <c r="A24" s="221">
        <v>8</v>
      </c>
      <c r="B24" s="177"/>
      <c r="C24" s="244"/>
      <c r="D24" s="190" t="s">
        <v>420</v>
      </c>
      <c r="E24" s="245" t="s">
        <v>406</v>
      </c>
      <c r="F24" s="246">
        <v>8.3000000000000007</v>
      </c>
      <c r="G24" s="99">
        <f>J24*$K$2</f>
        <v>0</v>
      </c>
      <c r="H24" s="192">
        <f>ROUND($F24*G24,2)</f>
        <v>0</v>
      </c>
      <c r="J24" s="365"/>
    </row>
    <row r="25" spans="1:10">
      <c r="A25" s="241"/>
      <c r="B25" s="242"/>
      <c r="C25" s="184" t="s">
        <v>421</v>
      </c>
      <c r="D25" s="243" t="s">
        <v>422</v>
      </c>
      <c r="E25" s="186" t="s">
        <v>401</v>
      </c>
      <c r="F25" s="187" t="s">
        <v>401</v>
      </c>
      <c r="G25" s="227" t="s">
        <v>401</v>
      </c>
      <c r="H25" s="228" t="s">
        <v>401</v>
      </c>
      <c r="J25" s="366"/>
    </row>
    <row r="26" spans="1:10" ht="39.6">
      <c r="A26" s="247">
        <v>9</v>
      </c>
      <c r="B26" s="248"/>
      <c r="C26" s="249"/>
      <c r="D26" s="250" t="s">
        <v>423</v>
      </c>
      <c r="E26" s="251" t="s">
        <v>406</v>
      </c>
      <c r="F26" s="252">
        <v>7.9</v>
      </c>
      <c r="G26" s="99">
        <f>J26*$K$2</f>
        <v>0</v>
      </c>
      <c r="H26" s="192">
        <f>ROUND($F26*G26,2)</f>
        <v>0</v>
      </c>
      <c r="J26" s="365"/>
    </row>
    <row r="27" spans="1:10" ht="26.4">
      <c r="A27" s="241"/>
      <c r="B27" s="242"/>
      <c r="C27" s="184" t="s">
        <v>424</v>
      </c>
      <c r="D27" s="253" t="s">
        <v>425</v>
      </c>
      <c r="E27" s="189" t="s">
        <v>401</v>
      </c>
      <c r="F27" s="191" t="s">
        <v>401</v>
      </c>
      <c r="G27" s="229" t="s">
        <v>401</v>
      </c>
      <c r="H27" s="254" t="s">
        <v>401</v>
      </c>
      <c r="J27" s="366"/>
    </row>
    <row r="28" spans="1:10" ht="15.6">
      <c r="A28" s="255">
        <v>10</v>
      </c>
      <c r="B28" s="177"/>
      <c r="C28" s="256"/>
      <c r="D28" s="257" t="s">
        <v>426</v>
      </c>
      <c r="E28" s="189" t="s">
        <v>406</v>
      </c>
      <c r="F28" s="258">
        <v>5</v>
      </c>
      <c r="G28" s="99">
        <f>J28*$K$2</f>
        <v>0</v>
      </c>
      <c r="H28" s="192">
        <f>ROUND($F28*G28,2)</f>
        <v>0</v>
      </c>
      <c r="J28" s="365"/>
    </row>
    <row r="29" spans="1:10" ht="13.8">
      <c r="A29" s="236"/>
      <c r="B29" s="237"/>
      <c r="C29" s="238"/>
      <c r="D29" s="259" t="s">
        <v>427</v>
      </c>
      <c r="E29" s="201" t="s">
        <v>401</v>
      </c>
      <c r="F29" s="201" t="s">
        <v>401</v>
      </c>
      <c r="G29" s="260" t="s">
        <v>401</v>
      </c>
      <c r="H29" s="240" t="s">
        <v>401</v>
      </c>
      <c r="J29" s="366"/>
    </row>
    <row r="30" spans="1:10">
      <c r="A30" s="219"/>
      <c r="B30" s="220"/>
      <c r="C30" s="184" t="s">
        <v>342</v>
      </c>
      <c r="D30" s="185" t="s">
        <v>118</v>
      </c>
      <c r="E30" s="186" t="s">
        <v>401</v>
      </c>
      <c r="F30" s="187" t="s">
        <v>401</v>
      </c>
      <c r="G30" s="233" t="s">
        <v>401</v>
      </c>
      <c r="H30" s="228" t="s">
        <v>401</v>
      </c>
      <c r="J30" s="366"/>
    </row>
    <row r="31" spans="1:10" ht="26.4">
      <c r="A31" s="221">
        <v>11</v>
      </c>
      <c r="B31" s="179"/>
      <c r="C31" s="189"/>
      <c r="D31" s="190" t="s">
        <v>428</v>
      </c>
      <c r="E31" s="189" t="s">
        <v>406</v>
      </c>
      <c r="F31" s="191">
        <v>12.9</v>
      </c>
      <c r="G31" s="99">
        <f>J31*$K$2</f>
        <v>0</v>
      </c>
      <c r="H31" s="192">
        <f t="shared" ref="H31:H32" si="4">ROUND($F31*G31,2)</f>
        <v>0</v>
      </c>
      <c r="J31" s="365"/>
    </row>
    <row r="32" spans="1:10" ht="26.4">
      <c r="A32" s="221">
        <v>12</v>
      </c>
      <c r="B32" s="261"/>
      <c r="C32" s="262"/>
      <c r="D32" s="257" t="s">
        <v>429</v>
      </c>
      <c r="E32" s="262" t="s">
        <v>406</v>
      </c>
      <c r="F32" s="263">
        <v>2.5</v>
      </c>
      <c r="G32" s="99">
        <f>J32*$K$2</f>
        <v>0</v>
      </c>
      <c r="H32" s="192">
        <f t="shared" si="4"/>
        <v>0</v>
      </c>
      <c r="J32" s="365"/>
    </row>
    <row r="33" spans="1:10" ht="13.8">
      <c r="A33" s="236"/>
      <c r="B33" s="237"/>
      <c r="C33" s="238"/>
      <c r="D33" s="259" t="s">
        <v>430</v>
      </c>
      <c r="E33" s="201" t="s">
        <v>401</v>
      </c>
      <c r="F33" s="201" t="s">
        <v>401</v>
      </c>
      <c r="G33" s="260" t="s">
        <v>401</v>
      </c>
      <c r="H33" s="240" t="s">
        <v>401</v>
      </c>
      <c r="J33" s="366"/>
    </row>
    <row r="34" spans="1:10" ht="26.4">
      <c r="A34" s="241"/>
      <c r="B34" s="242"/>
      <c r="C34" s="184" t="s">
        <v>431</v>
      </c>
      <c r="D34" s="253" t="s">
        <v>845</v>
      </c>
      <c r="E34" s="189" t="s">
        <v>401</v>
      </c>
      <c r="F34" s="191" t="s">
        <v>401</v>
      </c>
      <c r="G34" s="233" t="s">
        <v>401</v>
      </c>
      <c r="H34" s="254" t="s">
        <v>401</v>
      </c>
      <c r="J34" s="366"/>
    </row>
    <row r="35" spans="1:10" ht="39.6">
      <c r="A35" s="264">
        <v>13</v>
      </c>
      <c r="B35" s="265"/>
      <c r="C35" s="256"/>
      <c r="D35" s="257" t="s">
        <v>432</v>
      </c>
      <c r="E35" s="262" t="s">
        <v>2</v>
      </c>
      <c r="F35" s="258">
        <v>25</v>
      </c>
      <c r="G35" s="99">
        <f>J35*$K$2</f>
        <v>0</v>
      </c>
      <c r="H35" s="192">
        <f>ROUND($F35*G35,2)</f>
        <v>0</v>
      </c>
      <c r="J35" s="365"/>
    </row>
    <row r="36" spans="1:10" ht="15">
      <c r="A36" s="224"/>
      <c r="B36" s="230"/>
      <c r="C36" s="217"/>
      <c r="D36" s="231" t="s">
        <v>279</v>
      </c>
      <c r="E36" s="217" t="s">
        <v>401</v>
      </c>
      <c r="F36" s="217" t="s">
        <v>401</v>
      </c>
      <c r="G36" s="266" t="s">
        <v>401</v>
      </c>
      <c r="H36" s="226" t="s">
        <v>401</v>
      </c>
      <c r="J36" s="366"/>
    </row>
    <row r="37" spans="1:10">
      <c r="A37" s="219"/>
      <c r="B37" s="220"/>
      <c r="C37" s="184" t="s">
        <v>349</v>
      </c>
      <c r="D37" s="185" t="s">
        <v>433</v>
      </c>
      <c r="E37" s="186" t="s">
        <v>401</v>
      </c>
      <c r="F37" s="187" t="s">
        <v>401</v>
      </c>
      <c r="G37" s="233" t="s">
        <v>401</v>
      </c>
      <c r="H37" s="228" t="s">
        <v>401</v>
      </c>
      <c r="J37" s="366"/>
    </row>
    <row r="38" spans="1:10" ht="26.4">
      <c r="A38" s="255">
        <v>14</v>
      </c>
      <c r="B38" s="267"/>
      <c r="C38" s="268"/>
      <c r="D38" s="190" t="s">
        <v>434</v>
      </c>
      <c r="E38" s="189" t="s">
        <v>435</v>
      </c>
      <c r="F38" s="191">
        <v>39.9</v>
      </c>
      <c r="G38" s="99">
        <f>J38*$K$2</f>
        <v>0</v>
      </c>
      <c r="H38" s="192">
        <f>ROUND($F38*G38,2)</f>
        <v>0</v>
      </c>
      <c r="J38" s="365"/>
    </row>
    <row r="39" spans="1:10">
      <c r="A39" s="241"/>
      <c r="B39" s="242"/>
      <c r="C39" s="184" t="s">
        <v>136</v>
      </c>
      <c r="D39" s="185" t="s">
        <v>436</v>
      </c>
      <c r="E39" s="186" t="s">
        <v>401</v>
      </c>
      <c r="F39" s="187" t="s">
        <v>401</v>
      </c>
      <c r="G39" s="229" t="s">
        <v>401</v>
      </c>
      <c r="H39" s="228" t="s">
        <v>401</v>
      </c>
      <c r="J39" s="366"/>
    </row>
    <row r="40" spans="1:10" ht="26.4">
      <c r="A40" s="255">
        <v>15</v>
      </c>
      <c r="B40" s="267"/>
      <c r="C40" s="269"/>
      <c r="D40" s="190" t="s">
        <v>437</v>
      </c>
      <c r="E40" s="189" t="s">
        <v>435</v>
      </c>
      <c r="F40" s="191">
        <v>32.5</v>
      </c>
      <c r="G40" s="99">
        <f>J40*$K$2</f>
        <v>0</v>
      </c>
      <c r="H40" s="192">
        <f t="shared" ref="H40:H41" si="5">ROUND($F40*G40,2)</f>
        <v>0</v>
      </c>
      <c r="J40" s="365"/>
    </row>
    <row r="41" spans="1:10" ht="26.4">
      <c r="A41" s="255">
        <v>16</v>
      </c>
      <c r="B41" s="267"/>
      <c r="C41" s="270"/>
      <c r="D41" s="271" t="s">
        <v>438</v>
      </c>
      <c r="E41" s="189" t="s">
        <v>435</v>
      </c>
      <c r="F41" s="272">
        <v>85</v>
      </c>
      <c r="G41" s="99">
        <f t="shared" ref="G41:G45" si="6">J41*$K$2</f>
        <v>0</v>
      </c>
      <c r="H41" s="192">
        <f t="shared" si="5"/>
        <v>0</v>
      </c>
      <c r="J41" s="365"/>
    </row>
    <row r="42" spans="1:10">
      <c r="A42" s="273"/>
      <c r="B42" s="274"/>
      <c r="C42" s="184" t="s">
        <v>148</v>
      </c>
      <c r="D42" s="275" t="s">
        <v>51</v>
      </c>
      <c r="E42" s="186" t="s">
        <v>401</v>
      </c>
      <c r="F42" s="187" t="s">
        <v>401</v>
      </c>
      <c r="G42" s="99" t="s">
        <v>12</v>
      </c>
      <c r="H42" s="228" t="s">
        <v>401</v>
      </c>
      <c r="J42" s="366"/>
    </row>
    <row r="43" spans="1:10" ht="39.6">
      <c r="A43" s="255">
        <v>17</v>
      </c>
      <c r="B43" s="276"/>
      <c r="C43" s="269"/>
      <c r="D43" s="190" t="s">
        <v>439</v>
      </c>
      <c r="E43" s="189" t="s">
        <v>435</v>
      </c>
      <c r="F43" s="191">
        <v>7.5</v>
      </c>
      <c r="G43" s="99">
        <f t="shared" si="6"/>
        <v>0</v>
      </c>
      <c r="H43" s="192">
        <f>ROUND($F43*G43,2)</f>
        <v>0</v>
      </c>
      <c r="J43" s="365"/>
    </row>
    <row r="44" spans="1:10">
      <c r="A44" s="219"/>
      <c r="B44" s="220"/>
      <c r="C44" s="184" t="s">
        <v>440</v>
      </c>
      <c r="D44" s="277" t="s">
        <v>441</v>
      </c>
      <c r="E44" s="186" t="s">
        <v>401</v>
      </c>
      <c r="F44" s="187" t="s">
        <v>401</v>
      </c>
      <c r="G44" s="99" t="s">
        <v>12</v>
      </c>
      <c r="H44" s="228" t="s">
        <v>401</v>
      </c>
      <c r="J44" s="366"/>
    </row>
    <row r="45" spans="1:10" ht="39.6">
      <c r="A45" s="221">
        <v>18</v>
      </c>
      <c r="B45" s="179"/>
      <c r="C45" s="189"/>
      <c r="D45" s="190" t="s">
        <v>442</v>
      </c>
      <c r="E45" s="189" t="s">
        <v>435</v>
      </c>
      <c r="F45" s="191">
        <v>32.5</v>
      </c>
      <c r="G45" s="99">
        <f t="shared" si="6"/>
        <v>0</v>
      </c>
      <c r="H45" s="192">
        <f>ROUND($F45*G45,2)</f>
        <v>0</v>
      </c>
      <c r="J45" s="365"/>
    </row>
    <row r="46" spans="1:10" ht="15">
      <c r="A46" s="224"/>
      <c r="B46" s="230"/>
      <c r="C46" s="217"/>
      <c r="D46" s="193" t="s">
        <v>59</v>
      </c>
      <c r="E46" s="217" t="s">
        <v>401</v>
      </c>
      <c r="F46" s="217" t="s">
        <v>401</v>
      </c>
      <c r="G46" s="232" t="s">
        <v>401</v>
      </c>
      <c r="H46" s="226" t="s">
        <v>401</v>
      </c>
      <c r="J46" s="366"/>
    </row>
    <row r="47" spans="1:10" ht="27">
      <c r="A47" s="255"/>
      <c r="B47" s="278"/>
      <c r="C47" s="184" t="s">
        <v>154</v>
      </c>
      <c r="D47" s="243" t="s">
        <v>443</v>
      </c>
      <c r="E47" s="186" t="s">
        <v>401</v>
      </c>
      <c r="F47" s="263" t="s">
        <v>401</v>
      </c>
      <c r="G47" s="233" t="s">
        <v>401</v>
      </c>
      <c r="H47" s="228" t="s">
        <v>401</v>
      </c>
      <c r="J47" s="366"/>
    </row>
    <row r="48" spans="1:10">
      <c r="A48" s="255">
        <v>19</v>
      </c>
      <c r="B48" s="180"/>
      <c r="C48" s="244"/>
      <c r="D48" s="257" t="s">
        <v>444</v>
      </c>
      <c r="E48" s="189" t="s">
        <v>3</v>
      </c>
      <c r="F48" s="263">
        <v>18.899999999999999</v>
      </c>
      <c r="G48" s="99">
        <f>J48*$K$2</f>
        <v>0</v>
      </c>
      <c r="H48" s="192">
        <f>ROUND($F48*G48,2)</f>
        <v>0</v>
      </c>
      <c r="J48" s="365"/>
    </row>
    <row r="49" spans="1:10" ht="15">
      <c r="A49" s="224"/>
      <c r="B49" s="230"/>
      <c r="C49" s="217"/>
      <c r="D49" s="193" t="s">
        <v>61</v>
      </c>
      <c r="E49" s="217" t="s">
        <v>401</v>
      </c>
      <c r="F49" s="217" t="s">
        <v>401</v>
      </c>
      <c r="G49" s="232" t="s">
        <v>401</v>
      </c>
      <c r="H49" s="226" t="s">
        <v>401</v>
      </c>
      <c r="J49" s="366"/>
    </row>
    <row r="50" spans="1:10">
      <c r="A50" s="279"/>
      <c r="B50" s="278"/>
      <c r="C50" s="280" t="s">
        <v>364</v>
      </c>
      <c r="D50" s="281" t="s">
        <v>67</v>
      </c>
      <c r="E50" s="245" t="s">
        <v>401</v>
      </c>
      <c r="F50" s="282" t="s">
        <v>401</v>
      </c>
      <c r="G50" s="233" t="s">
        <v>401</v>
      </c>
      <c r="H50" s="228" t="s">
        <v>401</v>
      </c>
      <c r="J50" s="366"/>
    </row>
    <row r="51" spans="1:10" ht="39.6">
      <c r="A51" s="221">
        <v>20</v>
      </c>
      <c r="B51" s="283"/>
      <c r="C51" s="189"/>
      <c r="D51" s="190" t="s">
        <v>445</v>
      </c>
      <c r="E51" s="189" t="s">
        <v>435</v>
      </c>
      <c r="F51" s="191">
        <v>7</v>
      </c>
      <c r="G51" s="99">
        <f>J51*$K$2</f>
        <v>0</v>
      </c>
      <c r="H51" s="192">
        <f>ROUND($F51*G51,2)</f>
        <v>0</v>
      </c>
      <c r="J51" s="365"/>
    </row>
    <row r="52" spans="1:10" ht="39.6">
      <c r="A52" s="284">
        <v>21</v>
      </c>
      <c r="B52" s="285"/>
      <c r="C52" s="251"/>
      <c r="D52" s="250" t="s">
        <v>446</v>
      </c>
      <c r="E52" s="251" t="s">
        <v>435</v>
      </c>
      <c r="F52" s="286">
        <v>19</v>
      </c>
      <c r="G52" s="99">
        <f t="shared" ref="G52:G61" si="7">J52*$K$2</f>
        <v>0</v>
      </c>
      <c r="H52" s="192">
        <f>ROUND($F52*G52,2)</f>
        <v>0</v>
      </c>
      <c r="J52" s="365"/>
    </row>
    <row r="53" spans="1:10">
      <c r="A53" s="219"/>
      <c r="B53" s="220"/>
      <c r="C53" s="184" t="s">
        <v>366</v>
      </c>
      <c r="D53" s="277" t="s">
        <v>68</v>
      </c>
      <c r="E53" s="186" t="s">
        <v>401</v>
      </c>
      <c r="F53" s="187" t="s">
        <v>401</v>
      </c>
      <c r="G53" s="99" t="s">
        <v>12</v>
      </c>
      <c r="H53" s="228" t="s">
        <v>401</v>
      </c>
      <c r="J53" s="366"/>
    </row>
    <row r="54" spans="1:10" ht="39.6">
      <c r="A54" s="221">
        <v>22</v>
      </c>
      <c r="B54" s="179"/>
      <c r="C54" s="189"/>
      <c r="D54" s="190" t="s">
        <v>447</v>
      </c>
      <c r="E54" s="189" t="s">
        <v>3</v>
      </c>
      <c r="F54" s="191">
        <v>5.8</v>
      </c>
      <c r="G54" s="99">
        <f t="shared" si="7"/>
        <v>0</v>
      </c>
      <c r="H54" s="192">
        <f>ROUND($F54*G54,2)</f>
        <v>0</v>
      </c>
      <c r="J54" s="365"/>
    </row>
    <row r="55" spans="1:10">
      <c r="A55" s="241"/>
      <c r="B55" s="184"/>
      <c r="C55" s="184" t="s">
        <v>368</v>
      </c>
      <c r="D55" s="277" t="s">
        <v>369</v>
      </c>
      <c r="E55" s="186" t="s">
        <v>401</v>
      </c>
      <c r="F55" s="187" t="s">
        <v>401</v>
      </c>
      <c r="G55" s="99" t="s">
        <v>12</v>
      </c>
      <c r="H55" s="228" t="s">
        <v>401</v>
      </c>
      <c r="J55" s="366"/>
    </row>
    <row r="56" spans="1:10" ht="39.6">
      <c r="A56" s="247">
        <v>23</v>
      </c>
      <c r="B56" s="177"/>
      <c r="C56" s="249"/>
      <c r="D56" s="250" t="s">
        <v>448</v>
      </c>
      <c r="E56" s="287" t="s">
        <v>3</v>
      </c>
      <c r="F56" s="286">
        <v>4</v>
      </c>
      <c r="G56" s="99">
        <f t="shared" si="7"/>
        <v>0</v>
      </c>
      <c r="H56" s="192">
        <f>ROUND($F56*G56,2)</f>
        <v>0</v>
      </c>
      <c r="J56" s="365"/>
    </row>
    <row r="57" spans="1:10">
      <c r="A57" s="219"/>
      <c r="B57" s="220"/>
      <c r="C57" s="184" t="s">
        <v>449</v>
      </c>
      <c r="D57" s="277" t="s">
        <v>280</v>
      </c>
      <c r="E57" s="186" t="s">
        <v>401</v>
      </c>
      <c r="F57" s="187" t="s">
        <v>401</v>
      </c>
      <c r="G57" s="99" t="s">
        <v>12</v>
      </c>
      <c r="H57" s="228" t="s">
        <v>401</v>
      </c>
      <c r="J57" s="366"/>
    </row>
    <row r="58" spans="1:10" ht="39.6">
      <c r="A58" s="221">
        <v>24</v>
      </c>
      <c r="B58" s="181"/>
      <c r="C58" s="189"/>
      <c r="D58" s="190" t="s">
        <v>450</v>
      </c>
      <c r="E58" s="189" t="s">
        <v>406</v>
      </c>
      <c r="F58" s="191">
        <v>9</v>
      </c>
      <c r="G58" s="99">
        <f t="shared" si="7"/>
        <v>0</v>
      </c>
      <c r="H58" s="192">
        <f>ROUND($F58*G58,2)</f>
        <v>0</v>
      </c>
      <c r="J58" s="365"/>
    </row>
    <row r="59" spans="1:10" ht="26.4">
      <c r="A59" s="219"/>
      <c r="B59" s="220"/>
      <c r="C59" s="184" t="s">
        <v>371</v>
      </c>
      <c r="D59" s="277" t="s">
        <v>451</v>
      </c>
      <c r="E59" s="186" t="s">
        <v>401</v>
      </c>
      <c r="F59" s="187" t="s">
        <v>401</v>
      </c>
      <c r="G59" s="99" t="s">
        <v>12</v>
      </c>
      <c r="H59" s="228" t="s">
        <v>401</v>
      </c>
      <c r="J59" s="366"/>
    </row>
    <row r="60" spans="1:10" ht="39.6">
      <c r="A60" s="288">
        <v>25</v>
      </c>
      <c r="B60" s="234"/>
      <c r="C60" s="289"/>
      <c r="D60" s="290" t="s">
        <v>452</v>
      </c>
      <c r="E60" s="245" t="s">
        <v>2</v>
      </c>
      <c r="F60" s="282">
        <v>1</v>
      </c>
      <c r="G60" s="99">
        <f t="shared" si="7"/>
        <v>0</v>
      </c>
      <c r="H60" s="192">
        <f t="shared" ref="H60:H61" si="8">ROUND($F60*G60,2)</f>
        <v>0</v>
      </c>
      <c r="J60" s="365"/>
    </row>
    <row r="61" spans="1:10" ht="40.200000000000003" thickBot="1">
      <c r="A61" s="284">
        <v>26</v>
      </c>
      <c r="B61" s="291"/>
      <c r="C61" s="251"/>
      <c r="D61" s="250" t="s">
        <v>453</v>
      </c>
      <c r="E61" s="251" t="s">
        <v>2</v>
      </c>
      <c r="F61" s="286">
        <v>6</v>
      </c>
      <c r="G61" s="99">
        <f t="shared" si="7"/>
        <v>0</v>
      </c>
      <c r="H61" s="192">
        <f t="shared" si="8"/>
        <v>0</v>
      </c>
      <c r="J61" s="365"/>
    </row>
    <row r="62" spans="1:10" ht="16.2" thickBot="1">
      <c r="A62" s="754"/>
      <c r="B62" s="755"/>
      <c r="C62" s="756"/>
      <c r="D62" s="757" t="s">
        <v>460</v>
      </c>
      <c r="E62" s="758"/>
      <c r="F62" s="759"/>
      <c r="G62" s="762">
        <f>SUM(H9:H61)</f>
        <v>0</v>
      </c>
      <c r="H62" s="763"/>
    </row>
    <row r="63" spans="1:10" ht="22.8">
      <c r="A63" s="768" t="s">
        <v>454</v>
      </c>
      <c r="B63" s="735"/>
      <c r="C63" s="769"/>
      <c r="D63" s="736" t="s">
        <v>455</v>
      </c>
      <c r="E63" s="737"/>
      <c r="F63" s="738"/>
      <c r="G63" s="194"/>
      <c r="H63" s="195"/>
    </row>
    <row r="64" spans="1:10" ht="60.6" customHeight="1">
      <c r="A64" s="764" t="s">
        <v>391</v>
      </c>
      <c r="B64" s="741"/>
      <c r="C64" s="765"/>
      <c r="D64" s="742" t="s">
        <v>392</v>
      </c>
      <c r="E64" s="743"/>
      <c r="F64" s="744"/>
      <c r="G64" s="175"/>
      <c r="H64" s="176"/>
    </row>
    <row r="65" spans="1:10" ht="17.399999999999999">
      <c r="A65" s="745" t="s">
        <v>393</v>
      </c>
      <c r="B65" s="747" t="s">
        <v>266</v>
      </c>
      <c r="C65" s="766" t="s">
        <v>394</v>
      </c>
      <c r="D65" s="196" t="s">
        <v>456</v>
      </c>
      <c r="E65" s="197" t="s">
        <v>396</v>
      </c>
      <c r="F65" s="198"/>
      <c r="G65" s="292" t="s">
        <v>104</v>
      </c>
      <c r="H65" s="200" t="s">
        <v>105</v>
      </c>
    </row>
    <row r="66" spans="1:10">
      <c r="A66" s="746"/>
      <c r="B66" s="748"/>
      <c r="C66" s="767"/>
      <c r="D66" s="201" t="s">
        <v>397</v>
      </c>
      <c r="E66" s="198" t="s">
        <v>166</v>
      </c>
      <c r="F66" s="202" t="s">
        <v>398</v>
      </c>
      <c r="G66" s="293" t="s">
        <v>399</v>
      </c>
      <c r="H66" s="203" t="s">
        <v>399</v>
      </c>
    </row>
    <row r="67" spans="1:10">
      <c r="A67" s="204">
        <v>1</v>
      </c>
      <c r="B67" s="205">
        <v>2</v>
      </c>
      <c r="C67" s="206">
        <v>3</v>
      </c>
      <c r="D67" s="207">
        <v>4</v>
      </c>
      <c r="E67" s="208">
        <v>5</v>
      </c>
      <c r="F67" s="209">
        <v>6</v>
      </c>
      <c r="G67" s="294">
        <f t="shared" ref="G67:H67" si="9">F67+1</f>
        <v>7</v>
      </c>
      <c r="H67" s="211">
        <f t="shared" si="9"/>
        <v>8</v>
      </c>
    </row>
    <row r="68" spans="1:10" ht="17.399999999999999">
      <c r="A68" s="751" t="s">
        <v>400</v>
      </c>
      <c r="B68" s="752"/>
      <c r="C68" s="752"/>
      <c r="D68" s="752"/>
      <c r="E68" s="752"/>
      <c r="F68" s="753"/>
      <c r="G68" s="212"/>
      <c r="H68" s="213"/>
    </row>
    <row r="69" spans="1:10" ht="15">
      <c r="A69" s="295"/>
      <c r="B69" s="296"/>
      <c r="C69" s="216"/>
      <c r="D69" s="193" t="s">
        <v>13</v>
      </c>
      <c r="E69" s="217" t="s">
        <v>401</v>
      </c>
      <c r="F69" s="217" t="s">
        <v>401</v>
      </c>
      <c r="G69" s="217" t="s">
        <v>401</v>
      </c>
      <c r="H69" s="218" t="s">
        <v>401</v>
      </c>
    </row>
    <row r="70" spans="1:10">
      <c r="A70" s="219"/>
      <c r="B70" s="220"/>
      <c r="C70" s="184" t="s">
        <v>402</v>
      </c>
      <c r="D70" s="185" t="s">
        <v>403</v>
      </c>
      <c r="E70" s="186" t="s">
        <v>401</v>
      </c>
      <c r="F70" s="187" t="s">
        <v>401</v>
      </c>
      <c r="G70" s="187" t="s">
        <v>401</v>
      </c>
      <c r="H70" s="188" t="s">
        <v>401</v>
      </c>
    </row>
    <row r="71" spans="1:10" ht="26.4">
      <c r="A71" s="221">
        <v>1</v>
      </c>
      <c r="B71" s="222"/>
      <c r="C71" s="189"/>
      <c r="D71" s="190" t="s">
        <v>404</v>
      </c>
      <c r="E71" s="189" t="s">
        <v>3</v>
      </c>
      <c r="F71" s="191">
        <v>10.5</v>
      </c>
      <c r="G71" s="99">
        <f>J71*$K$2</f>
        <v>0</v>
      </c>
      <c r="H71" s="192">
        <f>ROUND($F71*G71,2)</f>
        <v>0</v>
      </c>
      <c r="J71" s="365"/>
    </row>
    <row r="72" spans="1:10" ht="39.6">
      <c r="A72" s="221">
        <v>2</v>
      </c>
      <c r="B72" s="223"/>
      <c r="C72" s="189"/>
      <c r="D72" s="190" t="s">
        <v>405</v>
      </c>
      <c r="E72" s="189" t="s">
        <v>406</v>
      </c>
      <c r="F72" s="191">
        <v>4.5</v>
      </c>
      <c r="G72" s="99">
        <f t="shared" ref="G72:G73" si="10">J72*$K$2</f>
        <v>0</v>
      </c>
      <c r="H72" s="192">
        <f>ROUND($F72*G72,2)</f>
        <v>0</v>
      </c>
      <c r="J72" s="365"/>
    </row>
    <row r="73" spans="1:10" ht="26.4">
      <c r="A73" s="221">
        <v>3</v>
      </c>
      <c r="B73" s="177"/>
      <c r="C73" s="189"/>
      <c r="D73" s="190" t="s">
        <v>407</v>
      </c>
      <c r="E73" s="189" t="s">
        <v>406</v>
      </c>
      <c r="F73" s="191">
        <v>12</v>
      </c>
      <c r="G73" s="99">
        <f t="shared" si="10"/>
        <v>0</v>
      </c>
      <c r="H73" s="192">
        <f>ROUND($F73*G73,2)</f>
        <v>0</v>
      </c>
      <c r="J73" s="365"/>
    </row>
    <row r="74" spans="1:10" ht="15">
      <c r="A74" s="224"/>
      <c r="B74" s="178"/>
      <c r="C74" s="217"/>
      <c r="D74" s="193" t="s">
        <v>287</v>
      </c>
      <c r="E74" s="217" t="s">
        <v>401</v>
      </c>
      <c r="F74" s="217" t="s">
        <v>401</v>
      </c>
      <c r="G74" s="225" t="s">
        <v>401</v>
      </c>
      <c r="H74" s="226" t="s">
        <v>401</v>
      </c>
      <c r="J74" s="365"/>
    </row>
    <row r="75" spans="1:10">
      <c r="A75" s="219"/>
      <c r="B75" s="760"/>
      <c r="C75" s="184" t="s">
        <v>408</v>
      </c>
      <c r="D75" s="185" t="s">
        <v>409</v>
      </c>
      <c r="E75" s="186" t="s">
        <v>401</v>
      </c>
      <c r="F75" s="187" t="s">
        <v>401</v>
      </c>
      <c r="G75" s="227" t="s">
        <v>401</v>
      </c>
      <c r="H75" s="228" t="s">
        <v>401</v>
      </c>
      <c r="J75" s="365"/>
    </row>
    <row r="76" spans="1:10" ht="15.6">
      <c r="A76" s="221">
        <v>4</v>
      </c>
      <c r="B76" s="761"/>
      <c r="C76" s="189"/>
      <c r="D76" s="190" t="s">
        <v>410</v>
      </c>
      <c r="E76" s="189" t="s">
        <v>406</v>
      </c>
      <c r="F76" s="191">
        <v>77</v>
      </c>
      <c r="G76" s="99">
        <f>J76*$K$2</f>
        <v>0</v>
      </c>
      <c r="H76" s="192">
        <f>ROUND($F76*G76,2)</f>
        <v>0</v>
      </c>
      <c r="J76" s="365"/>
    </row>
    <row r="77" spans="1:10">
      <c r="A77" s="219"/>
      <c r="B77" s="179"/>
      <c r="C77" s="184" t="s">
        <v>411</v>
      </c>
      <c r="D77" s="185" t="s">
        <v>412</v>
      </c>
      <c r="E77" s="186" t="s">
        <v>401</v>
      </c>
      <c r="F77" s="187" t="s">
        <v>401</v>
      </c>
      <c r="G77" s="229" t="s">
        <v>401</v>
      </c>
      <c r="H77" s="228" t="s">
        <v>401</v>
      </c>
      <c r="J77" s="365"/>
    </row>
    <row r="78" spans="1:10" ht="39.6">
      <c r="A78" s="221">
        <v>5</v>
      </c>
      <c r="B78" s="177"/>
      <c r="C78" s="189"/>
      <c r="D78" s="190" t="s">
        <v>413</v>
      </c>
      <c r="E78" s="189" t="s">
        <v>406</v>
      </c>
      <c r="F78" s="191">
        <v>48</v>
      </c>
      <c r="G78" s="99">
        <f>J78*$K$2</f>
        <v>0</v>
      </c>
      <c r="H78" s="192">
        <f>ROUND($F78*G78,2)</f>
        <v>0</v>
      </c>
      <c r="J78" s="365"/>
    </row>
    <row r="79" spans="1:10" ht="26.4">
      <c r="A79" s="219"/>
      <c r="B79" s="770"/>
      <c r="C79" s="184" t="s">
        <v>457</v>
      </c>
      <c r="D79" s="243" t="s">
        <v>458</v>
      </c>
      <c r="E79" s="186" t="s">
        <v>401</v>
      </c>
      <c r="F79" s="187" t="s">
        <v>401</v>
      </c>
      <c r="G79" s="99" t="s">
        <v>12</v>
      </c>
      <c r="H79" s="228" t="s">
        <v>401</v>
      </c>
      <c r="J79" s="365"/>
    </row>
    <row r="80" spans="1:10" ht="39.6">
      <c r="A80" s="288">
        <v>6</v>
      </c>
      <c r="B80" s="771"/>
      <c r="C80" s="245"/>
      <c r="D80" s="250" t="s">
        <v>459</v>
      </c>
      <c r="E80" s="262" t="s">
        <v>406</v>
      </c>
      <c r="F80" s="272">
        <v>52.4</v>
      </c>
      <c r="G80" s="99">
        <f t="shared" ref="G80" si="11">J80*$K$2</f>
        <v>0</v>
      </c>
      <c r="H80" s="192">
        <f>ROUND($F80*G80,2)</f>
        <v>0</v>
      </c>
      <c r="J80" s="365"/>
    </row>
    <row r="81" spans="1:10" ht="15">
      <c r="A81" s="224"/>
      <c r="B81" s="230"/>
      <c r="C81" s="217"/>
      <c r="D81" s="231" t="s">
        <v>19</v>
      </c>
      <c r="E81" s="217" t="s">
        <v>401</v>
      </c>
      <c r="F81" s="217" t="s">
        <v>401</v>
      </c>
      <c r="G81" s="232" t="s">
        <v>401</v>
      </c>
      <c r="H81" s="226" t="s">
        <v>401</v>
      </c>
      <c r="J81" s="365"/>
    </row>
    <row r="82" spans="1:10">
      <c r="A82" s="219"/>
      <c r="B82" s="220"/>
      <c r="C82" s="184" t="s">
        <v>141</v>
      </c>
      <c r="D82" s="185" t="s">
        <v>414</v>
      </c>
      <c r="E82" s="186" t="s">
        <v>401</v>
      </c>
      <c r="F82" s="187" t="s">
        <v>401</v>
      </c>
      <c r="G82" s="233" t="s">
        <v>401</v>
      </c>
      <c r="H82" s="228" t="s">
        <v>401</v>
      </c>
      <c r="J82" s="365"/>
    </row>
    <row r="83" spans="1:10" ht="39.6">
      <c r="A83" s="221">
        <v>7</v>
      </c>
      <c r="B83" s="234"/>
      <c r="C83" s="190"/>
      <c r="D83" s="190" t="s">
        <v>415</v>
      </c>
      <c r="E83" s="189" t="s">
        <v>22</v>
      </c>
      <c r="F83" s="191">
        <v>1620</v>
      </c>
      <c r="G83" s="99">
        <f>J83*$K$2</f>
        <v>0</v>
      </c>
      <c r="H83" s="192">
        <f>ROUND($F83*G83,2)</f>
        <v>0</v>
      </c>
      <c r="J83" s="365"/>
    </row>
    <row r="84" spans="1:10" ht="26.4">
      <c r="A84" s="221">
        <v>8</v>
      </c>
      <c r="B84" s="235"/>
      <c r="C84" s="190"/>
      <c r="D84" s="190" t="s">
        <v>416</v>
      </c>
      <c r="E84" s="189" t="s">
        <v>22</v>
      </c>
      <c r="F84" s="191">
        <v>416</v>
      </c>
      <c r="G84" s="99">
        <f>J84*$K$2</f>
        <v>0</v>
      </c>
      <c r="H84" s="192">
        <f>ROUND($F84*G84,2)</f>
        <v>0</v>
      </c>
      <c r="J84" s="365"/>
    </row>
    <row r="85" spans="1:10" ht="15">
      <c r="A85" s="224"/>
      <c r="B85" s="230"/>
      <c r="C85" s="217"/>
      <c r="D85" s="231" t="s">
        <v>26</v>
      </c>
      <c r="E85" s="217" t="s">
        <v>401</v>
      </c>
      <c r="F85" s="217" t="s">
        <v>401</v>
      </c>
      <c r="G85" s="232" t="s">
        <v>401</v>
      </c>
      <c r="H85" s="226" t="s">
        <v>401</v>
      </c>
      <c r="J85" s="365"/>
    </row>
    <row r="86" spans="1:10" ht="13.8">
      <c r="A86" s="236"/>
      <c r="B86" s="237"/>
      <c r="C86" s="238"/>
      <c r="D86" s="239" t="s">
        <v>417</v>
      </c>
      <c r="E86" s="201" t="s">
        <v>401</v>
      </c>
      <c r="F86" s="201" t="s">
        <v>401</v>
      </c>
      <c r="G86" s="51" t="s">
        <v>401</v>
      </c>
      <c r="H86" s="240" t="s">
        <v>401</v>
      </c>
      <c r="J86" s="365"/>
    </row>
    <row r="87" spans="1:10">
      <c r="A87" s="241"/>
      <c r="B87" s="242"/>
      <c r="C87" s="184" t="s">
        <v>418</v>
      </c>
      <c r="D87" s="243" t="s">
        <v>419</v>
      </c>
      <c r="E87" s="186" t="s">
        <v>401</v>
      </c>
      <c r="F87" s="187" t="s">
        <v>401</v>
      </c>
      <c r="G87" s="233" t="s">
        <v>401</v>
      </c>
      <c r="H87" s="228" t="s">
        <v>401</v>
      </c>
      <c r="J87" s="365"/>
    </row>
    <row r="88" spans="1:10" ht="26.4">
      <c r="A88" s="284">
        <v>9</v>
      </c>
      <c r="B88" s="182"/>
      <c r="C88" s="249"/>
      <c r="D88" s="250" t="s">
        <v>420</v>
      </c>
      <c r="E88" s="251" t="s">
        <v>406</v>
      </c>
      <c r="F88" s="252">
        <v>8.6999999999999993</v>
      </c>
      <c r="G88" s="99">
        <f>J88*$K$2</f>
        <v>0</v>
      </c>
      <c r="H88" s="192">
        <f>ROUND($F88*G88,2)</f>
        <v>0</v>
      </c>
      <c r="J88" s="365"/>
    </row>
    <row r="89" spans="1:10">
      <c r="A89" s="241"/>
      <c r="B89" s="242"/>
      <c r="C89" s="184" t="s">
        <v>421</v>
      </c>
      <c r="D89" s="243" t="s">
        <v>422</v>
      </c>
      <c r="E89" s="186" t="s">
        <v>401</v>
      </c>
      <c r="F89" s="187" t="s">
        <v>401</v>
      </c>
      <c r="G89" s="227" t="s">
        <v>401</v>
      </c>
      <c r="H89" s="228" t="s">
        <v>401</v>
      </c>
      <c r="J89" s="365"/>
    </row>
    <row r="90" spans="1:10" ht="39.6">
      <c r="A90" s="255">
        <v>10</v>
      </c>
      <c r="B90" s="297"/>
      <c r="C90" s="244"/>
      <c r="D90" s="190" t="s">
        <v>423</v>
      </c>
      <c r="E90" s="251" t="s">
        <v>406</v>
      </c>
      <c r="F90" s="252">
        <v>4.5999999999999996</v>
      </c>
      <c r="G90" s="99">
        <f>J90*$K$2</f>
        <v>0</v>
      </c>
      <c r="H90" s="192">
        <f>ROUND($F90*G90,2)</f>
        <v>0</v>
      </c>
      <c r="J90" s="365"/>
    </row>
    <row r="91" spans="1:10" ht="26.4">
      <c r="A91" s="241"/>
      <c r="B91" s="242"/>
      <c r="C91" s="184" t="s">
        <v>424</v>
      </c>
      <c r="D91" s="253" t="s">
        <v>425</v>
      </c>
      <c r="E91" s="189" t="s">
        <v>401</v>
      </c>
      <c r="F91" s="191" t="s">
        <v>401</v>
      </c>
      <c r="G91" s="229" t="s">
        <v>401</v>
      </c>
      <c r="H91" s="254" t="s">
        <v>401</v>
      </c>
      <c r="J91" s="365"/>
    </row>
    <row r="92" spans="1:10" ht="15.6">
      <c r="A92" s="255">
        <v>11</v>
      </c>
      <c r="B92" s="177"/>
      <c r="C92" s="256"/>
      <c r="D92" s="257" t="s">
        <v>426</v>
      </c>
      <c r="E92" s="189" t="s">
        <v>406</v>
      </c>
      <c r="F92" s="258">
        <v>2.6</v>
      </c>
      <c r="G92" s="99">
        <f>J92*$K$2</f>
        <v>0</v>
      </c>
      <c r="H92" s="192">
        <f>ROUND($F92*G92,2)</f>
        <v>0</v>
      </c>
      <c r="J92" s="365"/>
    </row>
    <row r="93" spans="1:10" ht="13.8">
      <c r="A93" s="236"/>
      <c r="B93" s="237"/>
      <c r="C93" s="238"/>
      <c r="D93" s="259" t="s">
        <v>427</v>
      </c>
      <c r="E93" s="201" t="s">
        <v>401</v>
      </c>
      <c r="F93" s="201" t="s">
        <v>401</v>
      </c>
      <c r="G93" s="260" t="s">
        <v>401</v>
      </c>
      <c r="H93" s="240" t="s">
        <v>401</v>
      </c>
      <c r="J93" s="365"/>
    </row>
    <row r="94" spans="1:10">
      <c r="A94" s="219"/>
      <c r="B94" s="220"/>
      <c r="C94" s="184" t="s">
        <v>342</v>
      </c>
      <c r="D94" s="185" t="s">
        <v>118</v>
      </c>
      <c r="E94" s="186" t="s">
        <v>401</v>
      </c>
      <c r="F94" s="187" t="s">
        <v>401</v>
      </c>
      <c r="G94" s="233" t="s">
        <v>401</v>
      </c>
      <c r="H94" s="228" t="s">
        <v>401</v>
      </c>
      <c r="J94" s="365"/>
    </row>
    <row r="95" spans="1:10" ht="26.4">
      <c r="A95" s="221">
        <v>12</v>
      </c>
      <c r="B95" s="179"/>
      <c r="C95" s="189"/>
      <c r="D95" s="190" t="s">
        <v>428</v>
      </c>
      <c r="E95" s="189" t="s">
        <v>406</v>
      </c>
      <c r="F95" s="191">
        <v>7.3</v>
      </c>
      <c r="G95" s="99">
        <f>J95*$K$2</f>
        <v>0</v>
      </c>
      <c r="H95" s="192">
        <f>ROUND($F95*G95,2)</f>
        <v>0</v>
      </c>
      <c r="J95" s="365"/>
    </row>
    <row r="96" spans="1:10" ht="26.4">
      <c r="A96" s="221">
        <v>13</v>
      </c>
      <c r="B96" s="261"/>
      <c r="C96" s="262"/>
      <c r="D96" s="257" t="s">
        <v>429</v>
      </c>
      <c r="E96" s="262" t="s">
        <v>406</v>
      </c>
      <c r="F96" s="263">
        <v>1.3</v>
      </c>
      <c r="G96" s="99">
        <f>J96*$K$2</f>
        <v>0</v>
      </c>
      <c r="H96" s="192">
        <f>ROUND($F96*G96,2)</f>
        <v>0</v>
      </c>
      <c r="J96" s="365"/>
    </row>
    <row r="97" spans="1:10" ht="13.8">
      <c r="A97" s="236"/>
      <c r="B97" s="237"/>
      <c r="C97" s="238"/>
      <c r="D97" s="259" t="s">
        <v>430</v>
      </c>
      <c r="E97" s="201" t="s">
        <v>401</v>
      </c>
      <c r="F97" s="201" t="s">
        <v>401</v>
      </c>
      <c r="G97" s="260" t="s">
        <v>401</v>
      </c>
      <c r="H97" s="240" t="s">
        <v>401</v>
      </c>
      <c r="J97" s="365"/>
    </row>
    <row r="98" spans="1:10" ht="26.4">
      <c r="A98" s="241"/>
      <c r="B98" s="242"/>
      <c r="C98" s="184" t="s">
        <v>431</v>
      </c>
      <c r="D98" s="253" t="s">
        <v>845</v>
      </c>
      <c r="E98" s="189" t="s">
        <v>401</v>
      </c>
      <c r="F98" s="191" t="s">
        <v>401</v>
      </c>
      <c r="G98" s="233" t="s">
        <v>401</v>
      </c>
      <c r="H98" s="254" t="s">
        <v>401</v>
      </c>
      <c r="J98" s="365"/>
    </row>
    <row r="99" spans="1:10" ht="39.6">
      <c r="A99" s="264">
        <v>14</v>
      </c>
      <c r="B99" s="265"/>
      <c r="C99" s="256"/>
      <c r="D99" s="257" t="s">
        <v>432</v>
      </c>
      <c r="E99" s="262" t="s">
        <v>2</v>
      </c>
      <c r="F99" s="258">
        <v>13</v>
      </c>
      <c r="G99" s="99">
        <f>J99*$K$2</f>
        <v>0</v>
      </c>
      <c r="H99" s="192">
        <f>ROUND($F99*G99,2)</f>
        <v>0</v>
      </c>
      <c r="J99" s="365"/>
    </row>
    <row r="100" spans="1:10" ht="15">
      <c r="A100" s="224"/>
      <c r="B100" s="230"/>
      <c r="C100" s="217"/>
      <c r="D100" s="231" t="s">
        <v>279</v>
      </c>
      <c r="E100" s="217" t="s">
        <v>401</v>
      </c>
      <c r="F100" s="217" t="s">
        <v>401</v>
      </c>
      <c r="G100" s="266" t="s">
        <v>401</v>
      </c>
      <c r="H100" s="226" t="s">
        <v>401</v>
      </c>
      <c r="J100" s="365"/>
    </row>
    <row r="101" spans="1:10">
      <c r="A101" s="219"/>
      <c r="B101" s="220"/>
      <c r="C101" s="184" t="s">
        <v>349</v>
      </c>
      <c r="D101" s="185" t="s">
        <v>433</v>
      </c>
      <c r="E101" s="186" t="s">
        <v>401</v>
      </c>
      <c r="F101" s="187" t="s">
        <v>401</v>
      </c>
      <c r="G101" s="233" t="s">
        <v>401</v>
      </c>
      <c r="H101" s="228" t="s">
        <v>401</v>
      </c>
      <c r="J101" s="365"/>
    </row>
    <row r="102" spans="1:10" ht="26.4">
      <c r="A102" s="255">
        <v>15</v>
      </c>
      <c r="B102" s="267"/>
      <c r="C102" s="268"/>
      <c r="D102" s="190" t="s">
        <v>434</v>
      </c>
      <c r="E102" s="189" t="s">
        <v>435</v>
      </c>
      <c r="F102" s="191">
        <v>32.9</v>
      </c>
      <c r="G102" s="99">
        <f>J102*$K$2</f>
        <v>0</v>
      </c>
      <c r="H102" s="192">
        <f>ROUND($F102*G102,2)</f>
        <v>0</v>
      </c>
      <c r="J102" s="365"/>
    </row>
    <row r="103" spans="1:10">
      <c r="A103" s="241"/>
      <c r="B103" s="242"/>
      <c r="C103" s="184" t="s">
        <v>136</v>
      </c>
      <c r="D103" s="185" t="s">
        <v>436</v>
      </c>
      <c r="E103" s="186" t="s">
        <v>401</v>
      </c>
      <c r="F103" s="187" t="s">
        <v>401</v>
      </c>
      <c r="G103" s="99" t="s">
        <v>12</v>
      </c>
      <c r="H103" s="228" t="s">
        <v>401</v>
      </c>
      <c r="J103" s="365"/>
    </row>
    <row r="104" spans="1:10" ht="26.4">
      <c r="A104" s="255">
        <v>16</v>
      </c>
      <c r="B104" s="267"/>
      <c r="C104" s="269"/>
      <c r="D104" s="190" t="s">
        <v>437</v>
      </c>
      <c r="E104" s="189" t="s">
        <v>435</v>
      </c>
      <c r="F104" s="191">
        <v>16.899999999999999</v>
      </c>
      <c r="G104" s="99">
        <f t="shared" ref="G104:G109" si="12">J104*$K$2</f>
        <v>0</v>
      </c>
      <c r="H104" s="192">
        <f>ROUND($F104*G104,2)</f>
        <v>0</v>
      </c>
      <c r="J104" s="365"/>
    </row>
    <row r="105" spans="1:10" ht="26.4">
      <c r="A105" s="255">
        <v>17</v>
      </c>
      <c r="B105" s="267"/>
      <c r="C105" s="270"/>
      <c r="D105" s="271" t="s">
        <v>438</v>
      </c>
      <c r="E105" s="189" t="s">
        <v>435</v>
      </c>
      <c r="F105" s="272">
        <v>44.2</v>
      </c>
      <c r="G105" s="99">
        <f t="shared" si="12"/>
        <v>0</v>
      </c>
      <c r="H105" s="192">
        <f>ROUND($F105*G105,2)</f>
        <v>0</v>
      </c>
      <c r="J105" s="365"/>
    </row>
    <row r="106" spans="1:10">
      <c r="A106" s="273"/>
      <c r="B106" s="274"/>
      <c r="C106" s="184" t="s">
        <v>148</v>
      </c>
      <c r="D106" s="275" t="s">
        <v>51</v>
      </c>
      <c r="E106" s="186" t="s">
        <v>401</v>
      </c>
      <c r="F106" s="187" t="s">
        <v>401</v>
      </c>
      <c r="G106" s="99" t="s">
        <v>12</v>
      </c>
      <c r="H106" s="228" t="s">
        <v>401</v>
      </c>
      <c r="J106" s="365"/>
    </row>
    <row r="107" spans="1:10" ht="39.6">
      <c r="A107" s="255">
        <v>18</v>
      </c>
      <c r="B107" s="276"/>
      <c r="C107" s="269"/>
      <c r="D107" s="190" t="s">
        <v>439</v>
      </c>
      <c r="E107" s="189" t="s">
        <v>435</v>
      </c>
      <c r="F107" s="191">
        <v>5.2</v>
      </c>
      <c r="G107" s="99">
        <f t="shared" si="12"/>
        <v>0</v>
      </c>
      <c r="H107" s="192">
        <f>ROUND($F107*G107,2)</f>
        <v>0</v>
      </c>
      <c r="J107" s="365"/>
    </row>
    <row r="108" spans="1:10">
      <c r="A108" s="219"/>
      <c r="B108" s="220"/>
      <c r="C108" s="184" t="s">
        <v>440</v>
      </c>
      <c r="D108" s="277" t="s">
        <v>441</v>
      </c>
      <c r="E108" s="186" t="s">
        <v>401</v>
      </c>
      <c r="F108" s="187" t="s">
        <v>401</v>
      </c>
      <c r="G108" s="99" t="s">
        <v>12</v>
      </c>
      <c r="H108" s="228" t="s">
        <v>401</v>
      </c>
      <c r="J108" s="365"/>
    </row>
    <row r="109" spans="1:10" ht="39.6">
      <c r="A109" s="221">
        <v>19</v>
      </c>
      <c r="B109" s="179"/>
      <c r="C109" s="189"/>
      <c r="D109" s="190" t="s">
        <v>442</v>
      </c>
      <c r="E109" s="189" t="s">
        <v>435</v>
      </c>
      <c r="F109" s="191">
        <v>16.899999999999999</v>
      </c>
      <c r="G109" s="99">
        <f t="shared" si="12"/>
        <v>0</v>
      </c>
      <c r="H109" s="192">
        <f>ROUND($F109*G109,2)</f>
        <v>0</v>
      </c>
      <c r="J109" s="365"/>
    </row>
    <row r="110" spans="1:10" ht="15">
      <c r="A110" s="224"/>
      <c r="B110" s="230"/>
      <c r="C110" s="217"/>
      <c r="D110" s="193" t="s">
        <v>59</v>
      </c>
      <c r="E110" s="217" t="s">
        <v>401</v>
      </c>
      <c r="F110" s="217" t="s">
        <v>401</v>
      </c>
      <c r="G110" s="232" t="s">
        <v>401</v>
      </c>
      <c r="H110" s="226" t="s">
        <v>401</v>
      </c>
      <c r="J110" s="365"/>
    </row>
    <row r="111" spans="1:10" ht="27">
      <c r="A111" s="255"/>
      <c r="B111" s="278"/>
      <c r="C111" s="184" t="s">
        <v>154</v>
      </c>
      <c r="D111" s="243" t="s">
        <v>443</v>
      </c>
      <c r="E111" s="186" t="s">
        <v>401</v>
      </c>
      <c r="F111" s="263" t="s">
        <v>401</v>
      </c>
      <c r="G111" s="233" t="s">
        <v>401</v>
      </c>
      <c r="H111" s="228" t="s">
        <v>401</v>
      </c>
      <c r="J111" s="365"/>
    </row>
    <row r="112" spans="1:10">
      <c r="A112" s="255">
        <v>20</v>
      </c>
      <c r="B112" s="180"/>
      <c r="C112" s="244"/>
      <c r="D112" s="257" t="s">
        <v>444</v>
      </c>
      <c r="E112" s="189" t="s">
        <v>3</v>
      </c>
      <c r="F112" s="263">
        <v>13.5</v>
      </c>
      <c r="G112" s="99">
        <f>J112*$K$2</f>
        <v>0</v>
      </c>
      <c r="H112" s="192">
        <f>ROUND($F112*G112,2)</f>
        <v>0</v>
      </c>
      <c r="J112" s="365"/>
    </row>
    <row r="113" spans="1:10" ht="15">
      <c r="A113" s="224"/>
      <c r="B113" s="230"/>
      <c r="C113" s="217"/>
      <c r="D113" s="193" t="s">
        <v>61</v>
      </c>
      <c r="E113" s="217" t="s">
        <v>401</v>
      </c>
      <c r="F113" s="217" t="s">
        <v>401</v>
      </c>
      <c r="G113" s="232" t="s">
        <v>401</v>
      </c>
      <c r="H113" s="226" t="s">
        <v>401</v>
      </c>
      <c r="J113" s="365"/>
    </row>
    <row r="114" spans="1:10">
      <c r="A114" s="279"/>
      <c r="B114" s="278"/>
      <c r="C114" s="280" t="s">
        <v>364</v>
      </c>
      <c r="D114" s="281" t="s">
        <v>67</v>
      </c>
      <c r="E114" s="245" t="s">
        <v>401</v>
      </c>
      <c r="F114" s="282" t="s">
        <v>401</v>
      </c>
      <c r="G114" s="233" t="s">
        <v>401</v>
      </c>
      <c r="H114" s="228" t="s">
        <v>401</v>
      </c>
      <c r="J114" s="365"/>
    </row>
    <row r="115" spans="1:10" ht="39.6">
      <c r="A115" s="221">
        <v>21</v>
      </c>
      <c r="B115" s="283"/>
      <c r="C115" s="189"/>
      <c r="D115" s="190" t="s">
        <v>445</v>
      </c>
      <c r="E115" s="189" t="s">
        <v>435</v>
      </c>
      <c r="F115" s="191">
        <v>4.5</v>
      </c>
      <c r="G115" s="99">
        <f>J115*$K$2</f>
        <v>0</v>
      </c>
      <c r="H115" s="192">
        <f>ROUND($F115*G115,2)</f>
        <v>0</v>
      </c>
      <c r="J115" s="365"/>
    </row>
    <row r="116" spans="1:10" ht="39.6">
      <c r="A116" s="284">
        <v>22</v>
      </c>
      <c r="B116" s="285"/>
      <c r="C116" s="251"/>
      <c r="D116" s="250" t="s">
        <v>446</v>
      </c>
      <c r="E116" s="251" t="s">
        <v>435</v>
      </c>
      <c r="F116" s="286">
        <v>13.5</v>
      </c>
      <c r="G116" s="99">
        <f t="shared" ref="G116:G125" si="13">J116*$K$2</f>
        <v>0</v>
      </c>
      <c r="H116" s="192">
        <f>ROUND($F116*G116,2)</f>
        <v>0</v>
      </c>
      <c r="J116" s="365"/>
    </row>
    <row r="117" spans="1:10">
      <c r="A117" s="219"/>
      <c r="B117" s="220"/>
      <c r="C117" s="184" t="s">
        <v>366</v>
      </c>
      <c r="D117" s="277" t="s">
        <v>68</v>
      </c>
      <c r="E117" s="186" t="s">
        <v>401</v>
      </c>
      <c r="F117" s="187" t="s">
        <v>401</v>
      </c>
      <c r="G117" s="99" t="s">
        <v>12</v>
      </c>
      <c r="H117" s="228" t="s">
        <v>401</v>
      </c>
      <c r="J117" s="365"/>
    </row>
    <row r="118" spans="1:10" ht="39.6">
      <c r="A118" s="221">
        <v>23</v>
      </c>
      <c r="B118" s="179"/>
      <c r="C118" s="189"/>
      <c r="D118" s="190" t="s">
        <v>447</v>
      </c>
      <c r="E118" s="189" t="s">
        <v>3</v>
      </c>
      <c r="F118" s="191">
        <v>6.4</v>
      </c>
      <c r="G118" s="99">
        <f t="shared" si="13"/>
        <v>0</v>
      </c>
      <c r="H118" s="192">
        <f>ROUND($F118*G118,2)</f>
        <v>0</v>
      </c>
      <c r="J118" s="365"/>
    </row>
    <row r="119" spans="1:10">
      <c r="A119" s="241"/>
      <c r="B119" s="184"/>
      <c r="C119" s="184" t="s">
        <v>368</v>
      </c>
      <c r="D119" s="277" t="s">
        <v>369</v>
      </c>
      <c r="E119" s="186" t="s">
        <v>401</v>
      </c>
      <c r="F119" s="187" t="s">
        <v>401</v>
      </c>
      <c r="G119" s="99" t="s">
        <v>12</v>
      </c>
      <c r="H119" s="228" t="s">
        <v>401</v>
      </c>
      <c r="J119" s="365"/>
    </row>
    <row r="120" spans="1:10" ht="39.6">
      <c r="A120" s="247">
        <v>24</v>
      </c>
      <c r="B120" s="177"/>
      <c r="C120" s="249"/>
      <c r="D120" s="250" t="s">
        <v>448</v>
      </c>
      <c r="E120" s="287" t="s">
        <v>3</v>
      </c>
      <c r="F120" s="286">
        <v>3.5</v>
      </c>
      <c r="G120" s="99">
        <f t="shared" si="13"/>
        <v>0</v>
      </c>
      <c r="H120" s="192">
        <f>ROUND($F120*G120,2)</f>
        <v>0</v>
      </c>
      <c r="J120" s="365"/>
    </row>
    <row r="121" spans="1:10">
      <c r="A121" s="219"/>
      <c r="B121" s="220"/>
      <c r="C121" s="184" t="s">
        <v>449</v>
      </c>
      <c r="D121" s="277" t="s">
        <v>280</v>
      </c>
      <c r="E121" s="186" t="s">
        <v>401</v>
      </c>
      <c r="F121" s="187" t="s">
        <v>401</v>
      </c>
      <c r="G121" s="99" t="s">
        <v>12</v>
      </c>
      <c r="H121" s="228" t="s">
        <v>401</v>
      </c>
      <c r="J121" s="365"/>
    </row>
    <row r="122" spans="1:10" ht="39.6">
      <c r="A122" s="221">
        <v>25</v>
      </c>
      <c r="B122" s="181"/>
      <c r="C122" s="189"/>
      <c r="D122" s="190" t="s">
        <v>450</v>
      </c>
      <c r="E122" s="189" t="s">
        <v>406</v>
      </c>
      <c r="F122" s="191">
        <v>8.8000000000000007</v>
      </c>
      <c r="G122" s="99">
        <f t="shared" si="13"/>
        <v>0</v>
      </c>
      <c r="H122" s="192">
        <f>ROUND($F122*G122,2)</f>
        <v>0</v>
      </c>
      <c r="J122" s="365"/>
    </row>
    <row r="123" spans="1:10" ht="26.4">
      <c r="A123" s="219"/>
      <c r="B123" s="220"/>
      <c r="C123" s="184" t="s">
        <v>371</v>
      </c>
      <c r="D123" s="277" t="s">
        <v>451</v>
      </c>
      <c r="E123" s="186" t="s">
        <v>401</v>
      </c>
      <c r="F123" s="187" t="s">
        <v>401</v>
      </c>
      <c r="G123" s="99" t="s">
        <v>12</v>
      </c>
      <c r="H123" s="228" t="s">
        <v>401</v>
      </c>
      <c r="J123" s="365"/>
    </row>
    <row r="124" spans="1:10" ht="39.6">
      <c r="A124" s="288">
        <v>26</v>
      </c>
      <c r="B124" s="234"/>
      <c r="C124" s="289"/>
      <c r="D124" s="290" t="s">
        <v>452</v>
      </c>
      <c r="E124" s="245" t="s">
        <v>2</v>
      </c>
      <c r="F124" s="282">
        <v>1</v>
      </c>
      <c r="G124" s="99">
        <f t="shared" si="13"/>
        <v>0</v>
      </c>
      <c r="H124" s="192">
        <f>ROUND($F124*G124,2)</f>
        <v>0</v>
      </c>
      <c r="J124" s="365"/>
    </row>
    <row r="125" spans="1:10" ht="40.200000000000003" thickBot="1">
      <c r="A125" s="284">
        <v>27</v>
      </c>
      <c r="B125" s="291"/>
      <c r="C125" s="251"/>
      <c r="D125" s="250" t="s">
        <v>453</v>
      </c>
      <c r="E125" s="251" t="s">
        <v>2</v>
      </c>
      <c r="F125" s="286">
        <v>6</v>
      </c>
      <c r="G125" s="99">
        <f t="shared" si="13"/>
        <v>0</v>
      </c>
      <c r="H125" s="192">
        <f>ROUND($F125*G125,2)</f>
        <v>0</v>
      </c>
      <c r="J125" s="365"/>
    </row>
    <row r="126" spans="1:10" ht="16.2" thickBot="1">
      <c r="A126" s="754"/>
      <c r="B126" s="755"/>
      <c r="C126" s="756"/>
      <c r="D126" s="757" t="s">
        <v>460</v>
      </c>
      <c r="E126" s="758"/>
      <c r="F126" s="759"/>
      <c r="G126" s="762">
        <f>SUM(H71:H125)</f>
        <v>0</v>
      </c>
      <c r="H126" s="763"/>
    </row>
    <row r="127" spans="1:10" ht="22.8">
      <c r="A127" s="768" t="s">
        <v>454</v>
      </c>
      <c r="B127" s="735"/>
      <c r="C127" s="769"/>
      <c r="D127" s="736" t="s">
        <v>455</v>
      </c>
      <c r="E127" s="737"/>
      <c r="F127" s="738"/>
      <c r="G127" s="194"/>
      <c r="H127" s="195"/>
    </row>
    <row r="128" spans="1:10" ht="51.6" customHeight="1">
      <c r="A128" s="764" t="s">
        <v>391</v>
      </c>
      <c r="B128" s="741"/>
      <c r="C128" s="765"/>
      <c r="D128" s="742" t="s">
        <v>392</v>
      </c>
      <c r="E128" s="743"/>
      <c r="F128" s="744"/>
      <c r="G128" s="175"/>
      <c r="H128" s="176"/>
    </row>
    <row r="129" spans="1:10" ht="17.399999999999999">
      <c r="A129" s="745" t="s">
        <v>393</v>
      </c>
      <c r="B129" s="747" t="s">
        <v>266</v>
      </c>
      <c r="C129" s="766" t="s">
        <v>394</v>
      </c>
      <c r="D129" s="196" t="s">
        <v>461</v>
      </c>
      <c r="E129" s="197" t="s">
        <v>396</v>
      </c>
      <c r="F129" s="198"/>
      <c r="G129" s="292" t="s">
        <v>104</v>
      </c>
      <c r="H129" s="200" t="s">
        <v>105</v>
      </c>
    </row>
    <row r="130" spans="1:10">
      <c r="A130" s="746"/>
      <c r="B130" s="748"/>
      <c r="C130" s="767"/>
      <c r="D130" s="201" t="s">
        <v>397</v>
      </c>
      <c r="E130" s="198" t="s">
        <v>166</v>
      </c>
      <c r="F130" s="202" t="s">
        <v>398</v>
      </c>
      <c r="G130" s="293" t="s">
        <v>399</v>
      </c>
      <c r="H130" s="203" t="s">
        <v>399</v>
      </c>
    </row>
    <row r="131" spans="1:10">
      <c r="A131" s="204">
        <v>1</v>
      </c>
      <c r="B131" s="205">
        <v>2</v>
      </c>
      <c r="C131" s="206">
        <v>3</v>
      </c>
      <c r="D131" s="207">
        <v>4</v>
      </c>
      <c r="E131" s="208">
        <v>5</v>
      </c>
      <c r="F131" s="209">
        <v>6</v>
      </c>
      <c r="G131" s="294">
        <f t="shared" ref="G131:H131" si="14">F131+1</f>
        <v>7</v>
      </c>
      <c r="H131" s="211">
        <f t="shared" si="14"/>
        <v>8</v>
      </c>
    </row>
    <row r="132" spans="1:10" ht="17.399999999999999">
      <c r="A132" s="751" t="s">
        <v>400</v>
      </c>
      <c r="B132" s="752"/>
      <c r="C132" s="752"/>
      <c r="D132" s="752"/>
      <c r="E132" s="752"/>
      <c r="F132" s="753"/>
      <c r="G132" s="212"/>
      <c r="H132" s="213"/>
    </row>
    <row r="133" spans="1:10" ht="15">
      <c r="A133" s="295"/>
      <c r="B133" s="296"/>
      <c r="C133" s="216"/>
      <c r="D133" s="193" t="s">
        <v>13</v>
      </c>
      <c r="E133" s="217" t="s">
        <v>401</v>
      </c>
      <c r="F133" s="217" t="s">
        <v>401</v>
      </c>
      <c r="G133" s="217" t="s">
        <v>401</v>
      </c>
      <c r="H133" s="218" t="s">
        <v>401</v>
      </c>
    </row>
    <row r="134" spans="1:10">
      <c r="A134" s="219"/>
      <c r="B134" s="220"/>
      <c r="C134" s="184" t="s">
        <v>402</v>
      </c>
      <c r="D134" s="185" t="s">
        <v>403</v>
      </c>
      <c r="E134" s="186" t="s">
        <v>401</v>
      </c>
      <c r="F134" s="187" t="s">
        <v>401</v>
      </c>
      <c r="G134" s="187" t="s">
        <v>401</v>
      </c>
      <c r="H134" s="188" t="s">
        <v>401</v>
      </c>
    </row>
    <row r="135" spans="1:10" ht="26.4">
      <c r="A135" s="221">
        <v>1</v>
      </c>
      <c r="B135" s="222"/>
      <c r="C135" s="189"/>
      <c r="D135" s="190" t="s">
        <v>404</v>
      </c>
      <c r="E135" s="189" t="s">
        <v>3</v>
      </c>
      <c r="F135" s="191">
        <v>16.7</v>
      </c>
      <c r="G135" s="99">
        <f>J135*$K$2</f>
        <v>0</v>
      </c>
      <c r="H135" s="192">
        <f>ROUND($F135*G135,2)</f>
        <v>0</v>
      </c>
      <c r="J135" s="365"/>
    </row>
    <row r="136" spans="1:10" ht="39.6">
      <c r="A136" s="221">
        <v>2</v>
      </c>
      <c r="B136" s="223"/>
      <c r="C136" s="189"/>
      <c r="D136" s="190" t="s">
        <v>405</v>
      </c>
      <c r="E136" s="189" t="s">
        <v>406</v>
      </c>
      <c r="F136" s="191">
        <v>8.4</v>
      </c>
      <c r="G136" s="99">
        <f>J136*$K$2</f>
        <v>0</v>
      </c>
      <c r="H136" s="192">
        <f>ROUND($F136*G136,2)</f>
        <v>0</v>
      </c>
      <c r="J136" s="365"/>
    </row>
    <row r="137" spans="1:10" ht="26.4">
      <c r="A137" s="221">
        <v>3</v>
      </c>
      <c r="B137" s="177"/>
      <c r="C137" s="189"/>
      <c r="D137" s="190" t="s">
        <v>407</v>
      </c>
      <c r="E137" s="189" t="s">
        <v>406</v>
      </c>
      <c r="F137" s="191">
        <v>12</v>
      </c>
      <c r="G137" s="99">
        <f>J137*$K$2</f>
        <v>0</v>
      </c>
      <c r="H137" s="192">
        <f>ROUND($F137*G137,2)</f>
        <v>0</v>
      </c>
      <c r="J137" s="365"/>
    </row>
    <row r="138" spans="1:10" ht="15">
      <c r="A138" s="224"/>
      <c r="B138" s="178"/>
      <c r="C138" s="217"/>
      <c r="D138" s="193" t="s">
        <v>287</v>
      </c>
      <c r="E138" s="217" t="s">
        <v>401</v>
      </c>
      <c r="F138" s="217" t="s">
        <v>401</v>
      </c>
      <c r="G138" s="225" t="s">
        <v>401</v>
      </c>
      <c r="H138" s="226" t="s">
        <v>401</v>
      </c>
      <c r="J138" s="365"/>
    </row>
    <row r="139" spans="1:10">
      <c r="A139" s="219"/>
      <c r="B139" s="760"/>
      <c r="C139" s="184" t="s">
        <v>408</v>
      </c>
      <c r="D139" s="185" t="s">
        <v>409</v>
      </c>
      <c r="E139" s="186" t="s">
        <v>401</v>
      </c>
      <c r="F139" s="187" t="s">
        <v>401</v>
      </c>
      <c r="G139" s="227" t="s">
        <v>401</v>
      </c>
      <c r="H139" s="228" t="s">
        <v>401</v>
      </c>
      <c r="J139" s="365"/>
    </row>
    <row r="140" spans="1:10" ht="15.6">
      <c r="A140" s="221">
        <v>4</v>
      </c>
      <c r="B140" s="761"/>
      <c r="C140" s="189"/>
      <c r="D140" s="190" t="s">
        <v>410</v>
      </c>
      <c r="E140" s="189" t="s">
        <v>406</v>
      </c>
      <c r="F140" s="191">
        <v>124</v>
      </c>
      <c r="G140" s="99">
        <f>J140*$K$2</f>
        <v>0</v>
      </c>
      <c r="H140" s="192">
        <f>ROUND($F140*G140,2)</f>
        <v>0</v>
      </c>
      <c r="J140" s="365"/>
    </row>
    <row r="141" spans="1:10">
      <c r="A141" s="219"/>
      <c r="B141" s="179"/>
      <c r="C141" s="184" t="s">
        <v>411</v>
      </c>
      <c r="D141" s="185" t="s">
        <v>412</v>
      </c>
      <c r="E141" s="186" t="s">
        <v>401</v>
      </c>
      <c r="F141" s="187" t="s">
        <v>401</v>
      </c>
      <c r="G141" s="229" t="s">
        <v>401</v>
      </c>
      <c r="H141" s="228" t="s">
        <v>401</v>
      </c>
      <c r="J141" s="365"/>
    </row>
    <row r="142" spans="1:10" ht="39.6">
      <c r="A142" s="221">
        <v>5</v>
      </c>
      <c r="B142" s="177"/>
      <c r="C142" s="189"/>
      <c r="D142" s="190" t="s">
        <v>413</v>
      </c>
      <c r="E142" s="189" t="s">
        <v>406</v>
      </c>
      <c r="F142" s="191">
        <v>66</v>
      </c>
      <c r="G142" s="99">
        <f>J142*$K$2</f>
        <v>0</v>
      </c>
      <c r="H142" s="192">
        <f>ROUND($F142*G142,2)</f>
        <v>0</v>
      </c>
      <c r="J142" s="365"/>
    </row>
    <row r="143" spans="1:10">
      <c r="A143" s="219"/>
      <c r="B143" s="183"/>
      <c r="C143" s="186" t="s">
        <v>462</v>
      </c>
      <c r="D143" s="277" t="s">
        <v>463</v>
      </c>
      <c r="E143" s="186" t="s">
        <v>401</v>
      </c>
      <c r="F143" s="187" t="s">
        <v>401</v>
      </c>
      <c r="G143" s="229" t="s">
        <v>401</v>
      </c>
      <c r="H143" s="228" t="s">
        <v>401</v>
      </c>
      <c r="J143" s="365"/>
    </row>
    <row r="144" spans="1:10" ht="39.6">
      <c r="A144" s="288">
        <v>6</v>
      </c>
      <c r="B144" s="298"/>
      <c r="C144" s="245"/>
      <c r="D144" s="299" t="s">
        <v>464</v>
      </c>
      <c r="E144" s="300" t="s">
        <v>272</v>
      </c>
      <c r="F144" s="272">
        <v>8</v>
      </c>
      <c r="G144" s="99">
        <f>J144*$K$2</f>
        <v>0</v>
      </c>
      <c r="H144" s="192">
        <f>ROUND($F144*G144,2)</f>
        <v>0</v>
      </c>
      <c r="J144" s="365"/>
    </row>
    <row r="145" spans="1:10" ht="15">
      <c r="A145" s="224"/>
      <c r="B145" s="230"/>
      <c r="C145" s="217"/>
      <c r="D145" s="231" t="s">
        <v>19</v>
      </c>
      <c r="E145" s="217" t="s">
        <v>401</v>
      </c>
      <c r="F145" s="217" t="s">
        <v>401</v>
      </c>
      <c r="G145" s="232" t="s">
        <v>401</v>
      </c>
      <c r="H145" s="226" t="s">
        <v>401</v>
      </c>
      <c r="J145" s="365"/>
    </row>
    <row r="146" spans="1:10">
      <c r="A146" s="219"/>
      <c r="B146" s="220"/>
      <c r="C146" s="184" t="s">
        <v>141</v>
      </c>
      <c r="D146" s="185" t="s">
        <v>414</v>
      </c>
      <c r="E146" s="186" t="s">
        <v>401</v>
      </c>
      <c r="F146" s="187" t="s">
        <v>401</v>
      </c>
      <c r="G146" s="233" t="s">
        <v>401</v>
      </c>
      <c r="H146" s="228" t="s">
        <v>401</v>
      </c>
      <c r="J146" s="365"/>
    </row>
    <row r="147" spans="1:10" ht="39.6">
      <c r="A147" s="221">
        <v>7</v>
      </c>
      <c r="B147" s="234"/>
      <c r="C147" s="190"/>
      <c r="D147" s="190" t="s">
        <v>415</v>
      </c>
      <c r="E147" s="189" t="s">
        <v>22</v>
      </c>
      <c r="F147" s="191">
        <v>3800</v>
      </c>
      <c r="G147" s="99">
        <f>J147*$K$2</f>
        <v>0</v>
      </c>
      <c r="H147" s="192">
        <f>ROUND($F147*G147,2)</f>
        <v>0</v>
      </c>
      <c r="J147" s="365"/>
    </row>
    <row r="148" spans="1:10" ht="26.4">
      <c r="A148" s="221">
        <v>8</v>
      </c>
      <c r="B148" s="235"/>
      <c r="C148" s="190"/>
      <c r="D148" s="190" t="s">
        <v>416</v>
      </c>
      <c r="E148" s="189" t="s">
        <v>22</v>
      </c>
      <c r="F148" s="191">
        <v>608</v>
      </c>
      <c r="G148" s="99">
        <f>J148*$K$2</f>
        <v>0</v>
      </c>
      <c r="H148" s="192">
        <f>ROUND($F148*G148,2)</f>
        <v>0</v>
      </c>
      <c r="J148" s="365"/>
    </row>
    <row r="149" spans="1:10" ht="15">
      <c r="A149" s="224"/>
      <c r="B149" s="230"/>
      <c r="C149" s="217"/>
      <c r="D149" s="231" t="s">
        <v>26</v>
      </c>
      <c r="E149" s="217" t="s">
        <v>401</v>
      </c>
      <c r="F149" s="217" t="s">
        <v>401</v>
      </c>
      <c r="G149" s="232" t="s">
        <v>401</v>
      </c>
      <c r="H149" s="226" t="s">
        <v>401</v>
      </c>
      <c r="J149" s="365"/>
    </row>
    <row r="150" spans="1:10" ht="13.8">
      <c r="A150" s="236"/>
      <c r="B150" s="237"/>
      <c r="C150" s="238"/>
      <c r="D150" s="239" t="s">
        <v>417</v>
      </c>
      <c r="E150" s="201" t="s">
        <v>401</v>
      </c>
      <c r="F150" s="201" t="s">
        <v>401</v>
      </c>
      <c r="G150" s="51" t="s">
        <v>401</v>
      </c>
      <c r="H150" s="240" t="s">
        <v>401</v>
      </c>
      <c r="J150" s="365"/>
    </row>
    <row r="151" spans="1:10">
      <c r="A151" s="241"/>
      <c r="B151" s="242"/>
      <c r="C151" s="184" t="s">
        <v>418</v>
      </c>
      <c r="D151" s="243" t="s">
        <v>419</v>
      </c>
      <c r="E151" s="186" t="s">
        <v>401</v>
      </c>
      <c r="F151" s="187" t="s">
        <v>401</v>
      </c>
      <c r="G151" s="233" t="s">
        <v>401</v>
      </c>
      <c r="H151" s="228" t="s">
        <v>401</v>
      </c>
      <c r="J151" s="365"/>
    </row>
    <row r="152" spans="1:10" ht="26.4">
      <c r="A152" s="221">
        <v>9</v>
      </c>
      <c r="B152" s="177"/>
      <c r="C152" s="244"/>
      <c r="D152" s="190" t="s">
        <v>420</v>
      </c>
      <c r="E152" s="245" t="s">
        <v>406</v>
      </c>
      <c r="F152" s="246">
        <v>8.4</v>
      </c>
      <c r="G152" s="99">
        <f>J152*$K$2</f>
        <v>0</v>
      </c>
      <c r="H152" s="192">
        <f>ROUND($F152*G152,2)</f>
        <v>0</v>
      </c>
      <c r="J152" s="365"/>
    </row>
    <row r="153" spans="1:10">
      <c r="A153" s="241"/>
      <c r="B153" s="242"/>
      <c r="C153" s="184" t="s">
        <v>421</v>
      </c>
      <c r="D153" s="243" t="s">
        <v>422</v>
      </c>
      <c r="E153" s="186" t="s">
        <v>401</v>
      </c>
      <c r="F153" s="187" t="s">
        <v>401</v>
      </c>
      <c r="G153" s="99" t="s">
        <v>12</v>
      </c>
      <c r="H153" s="228" t="s">
        <v>401</v>
      </c>
      <c r="J153" s="365"/>
    </row>
    <row r="154" spans="1:10" ht="39.6">
      <c r="A154" s="247">
        <v>10</v>
      </c>
      <c r="B154" s="248"/>
      <c r="C154" s="249"/>
      <c r="D154" s="250" t="s">
        <v>423</v>
      </c>
      <c r="E154" s="251" t="s">
        <v>406</v>
      </c>
      <c r="F154" s="252">
        <v>17.2</v>
      </c>
      <c r="G154" s="99">
        <f t="shared" ref="G154:G164" si="15">J154*$K$2</f>
        <v>0</v>
      </c>
      <c r="H154" s="192">
        <f>ROUND($F154*G154,2)</f>
        <v>0</v>
      </c>
      <c r="J154" s="365"/>
    </row>
    <row r="155" spans="1:10" ht="26.4">
      <c r="A155" s="241"/>
      <c r="B155" s="242"/>
      <c r="C155" s="184" t="s">
        <v>424</v>
      </c>
      <c r="D155" s="253" t="s">
        <v>425</v>
      </c>
      <c r="E155" s="189" t="s">
        <v>401</v>
      </c>
      <c r="F155" s="191" t="s">
        <v>401</v>
      </c>
      <c r="G155" s="99" t="s">
        <v>12</v>
      </c>
      <c r="H155" s="254" t="s">
        <v>401</v>
      </c>
      <c r="J155" s="365"/>
    </row>
    <row r="156" spans="1:10" ht="15.6">
      <c r="A156" s="255">
        <v>11</v>
      </c>
      <c r="B156" s="177"/>
      <c r="C156" s="256"/>
      <c r="D156" s="257" t="s">
        <v>426</v>
      </c>
      <c r="E156" s="189" t="s">
        <v>406</v>
      </c>
      <c r="F156" s="258">
        <v>3.8</v>
      </c>
      <c r="G156" s="99">
        <f t="shared" si="15"/>
        <v>0</v>
      </c>
      <c r="H156" s="192">
        <f>ROUND($F156*G156,2)</f>
        <v>0</v>
      </c>
      <c r="J156" s="365"/>
    </row>
    <row r="157" spans="1:10" ht="13.8">
      <c r="A157" s="236"/>
      <c r="B157" s="237"/>
      <c r="C157" s="238"/>
      <c r="D157" s="259" t="s">
        <v>427</v>
      </c>
      <c r="E157" s="201" t="s">
        <v>401</v>
      </c>
      <c r="F157" s="201" t="s">
        <v>401</v>
      </c>
      <c r="G157" s="99" t="s">
        <v>12</v>
      </c>
      <c r="H157" s="240" t="s">
        <v>401</v>
      </c>
      <c r="J157" s="365"/>
    </row>
    <row r="158" spans="1:10">
      <c r="A158" s="219"/>
      <c r="B158" s="220"/>
      <c r="C158" s="184" t="s">
        <v>342</v>
      </c>
      <c r="D158" s="185" t="s">
        <v>118</v>
      </c>
      <c r="E158" s="186" t="s">
        <v>401</v>
      </c>
      <c r="F158" s="187" t="s">
        <v>401</v>
      </c>
      <c r="G158" s="99" t="s">
        <v>12</v>
      </c>
      <c r="H158" s="228" t="s">
        <v>401</v>
      </c>
      <c r="J158" s="365"/>
    </row>
    <row r="159" spans="1:10" ht="26.4">
      <c r="A159" s="221">
        <v>12</v>
      </c>
      <c r="B159" s="179"/>
      <c r="C159" s="189"/>
      <c r="D159" s="190" t="s">
        <v>428</v>
      </c>
      <c r="E159" s="189" t="s">
        <v>406</v>
      </c>
      <c r="F159" s="191">
        <v>14.1</v>
      </c>
      <c r="G159" s="99">
        <f t="shared" si="15"/>
        <v>0</v>
      </c>
      <c r="H159" s="192">
        <f>ROUND($F159*G159,2)</f>
        <v>0</v>
      </c>
      <c r="J159" s="365"/>
    </row>
    <row r="160" spans="1:10" ht="26.4">
      <c r="A160" s="221">
        <v>13</v>
      </c>
      <c r="B160" s="261"/>
      <c r="C160" s="262"/>
      <c r="D160" s="257" t="s">
        <v>429</v>
      </c>
      <c r="E160" s="262" t="s">
        <v>406</v>
      </c>
      <c r="F160" s="263">
        <v>1.9</v>
      </c>
      <c r="G160" s="99">
        <f t="shared" si="15"/>
        <v>0</v>
      </c>
      <c r="H160" s="192">
        <f>ROUND($F160*G160,2)</f>
        <v>0</v>
      </c>
      <c r="J160" s="365"/>
    </row>
    <row r="161" spans="1:10" ht="13.8">
      <c r="A161" s="236"/>
      <c r="B161" s="237"/>
      <c r="C161" s="238"/>
      <c r="D161" s="259" t="s">
        <v>430</v>
      </c>
      <c r="E161" s="201" t="s">
        <v>401</v>
      </c>
      <c r="F161" s="201" t="s">
        <v>401</v>
      </c>
      <c r="G161" s="99" t="s">
        <v>12</v>
      </c>
      <c r="H161" s="240" t="s">
        <v>401</v>
      </c>
      <c r="J161" s="365"/>
    </row>
    <row r="162" spans="1:10" ht="26.4">
      <c r="A162" s="241"/>
      <c r="B162" s="242"/>
      <c r="C162" s="184" t="s">
        <v>431</v>
      </c>
      <c r="D162" s="253" t="s">
        <v>845</v>
      </c>
      <c r="E162" s="189" t="s">
        <v>401</v>
      </c>
      <c r="F162" s="191" t="s">
        <v>401</v>
      </c>
      <c r="G162" s="99" t="s">
        <v>12</v>
      </c>
      <c r="H162" s="254" t="s">
        <v>401</v>
      </c>
      <c r="J162" s="365"/>
    </row>
    <row r="163" spans="1:10" ht="39.6">
      <c r="A163" s="264">
        <v>14</v>
      </c>
      <c r="B163" s="265"/>
      <c r="C163" s="256"/>
      <c r="D163" s="257" t="s">
        <v>432</v>
      </c>
      <c r="E163" s="262" t="s">
        <v>2</v>
      </c>
      <c r="F163" s="258">
        <v>19</v>
      </c>
      <c r="G163" s="99">
        <f t="shared" si="15"/>
        <v>0</v>
      </c>
      <c r="H163" s="192">
        <f>ROUND($F163*G163,2)</f>
        <v>0</v>
      </c>
      <c r="J163" s="365"/>
    </row>
    <row r="164" spans="1:10" ht="26.4">
      <c r="A164" s="255">
        <v>15</v>
      </c>
      <c r="B164" s="301"/>
      <c r="C164" s="244"/>
      <c r="D164" s="190" t="s">
        <v>465</v>
      </c>
      <c r="E164" s="189" t="s">
        <v>435</v>
      </c>
      <c r="F164" s="302">
        <v>0.8</v>
      </c>
      <c r="G164" s="99">
        <f t="shared" si="15"/>
        <v>0</v>
      </c>
      <c r="H164" s="192">
        <f>ROUND($F164*G164,2)</f>
        <v>0</v>
      </c>
      <c r="J164" s="365"/>
    </row>
    <row r="165" spans="1:10" ht="15">
      <c r="A165" s="224"/>
      <c r="B165" s="230"/>
      <c r="C165" s="217"/>
      <c r="D165" s="231" t="s">
        <v>279</v>
      </c>
      <c r="E165" s="217"/>
      <c r="F165" s="217"/>
      <c r="G165" s="266"/>
      <c r="H165" s="226"/>
      <c r="J165" s="365"/>
    </row>
    <row r="166" spans="1:10">
      <c r="A166" s="219"/>
      <c r="B166" s="220"/>
      <c r="C166" s="184" t="s">
        <v>349</v>
      </c>
      <c r="D166" s="185" t="s">
        <v>433</v>
      </c>
      <c r="E166" s="186"/>
      <c r="F166" s="187"/>
      <c r="G166" s="233"/>
      <c r="H166" s="228"/>
      <c r="J166" s="365"/>
    </row>
    <row r="167" spans="1:10" ht="26.4">
      <c r="A167" s="255">
        <v>16</v>
      </c>
      <c r="B167" s="267"/>
      <c r="C167" s="268"/>
      <c r="D167" s="190" t="s">
        <v>434</v>
      </c>
      <c r="E167" s="189" t="s">
        <v>435</v>
      </c>
      <c r="F167" s="191">
        <v>57</v>
      </c>
      <c r="G167" s="99">
        <f>J167*$K$2</f>
        <v>0</v>
      </c>
      <c r="H167" s="192">
        <f>ROUND($F167*G167,2)</f>
        <v>0</v>
      </c>
      <c r="J167" s="365"/>
    </row>
    <row r="168" spans="1:10">
      <c r="A168" s="241"/>
      <c r="B168" s="242"/>
      <c r="C168" s="184" t="s">
        <v>136</v>
      </c>
      <c r="D168" s="185" t="s">
        <v>436</v>
      </c>
      <c r="E168" s="186" t="s">
        <v>401</v>
      </c>
      <c r="F168" s="187" t="s">
        <v>401</v>
      </c>
      <c r="G168" s="99" t="s">
        <v>12</v>
      </c>
      <c r="H168" s="228" t="s">
        <v>401</v>
      </c>
      <c r="J168" s="365"/>
    </row>
    <row r="169" spans="1:10" ht="26.4">
      <c r="A169" s="255">
        <v>17</v>
      </c>
      <c r="B169" s="267"/>
      <c r="C169" s="269"/>
      <c r="D169" s="190" t="s">
        <v>437</v>
      </c>
      <c r="E169" s="189" t="s">
        <v>435</v>
      </c>
      <c r="F169" s="191">
        <v>24.7</v>
      </c>
      <c r="G169" s="99">
        <f t="shared" ref="G169:G174" si="16">J169*$K$2</f>
        <v>0</v>
      </c>
      <c r="H169" s="192">
        <f>ROUND($F169*G169,2)</f>
        <v>0</v>
      </c>
      <c r="J169" s="365"/>
    </row>
    <row r="170" spans="1:10" ht="26.4">
      <c r="A170" s="255">
        <v>18</v>
      </c>
      <c r="B170" s="267"/>
      <c r="C170" s="270"/>
      <c r="D170" s="271" t="s">
        <v>438</v>
      </c>
      <c r="E170" s="189" t="s">
        <v>435</v>
      </c>
      <c r="F170" s="272">
        <v>64.599999999999994</v>
      </c>
      <c r="G170" s="99">
        <f t="shared" si="16"/>
        <v>0</v>
      </c>
      <c r="H170" s="192">
        <f>ROUND($F170*G170,2)</f>
        <v>0</v>
      </c>
      <c r="J170" s="365"/>
    </row>
    <row r="171" spans="1:10">
      <c r="A171" s="273"/>
      <c r="B171" s="274"/>
      <c r="C171" s="184" t="s">
        <v>148</v>
      </c>
      <c r="D171" s="275" t="s">
        <v>51</v>
      </c>
      <c r="E171" s="186" t="s">
        <v>401</v>
      </c>
      <c r="F171" s="187" t="s">
        <v>401</v>
      </c>
      <c r="G171" s="99" t="s">
        <v>12</v>
      </c>
      <c r="H171" s="228" t="s">
        <v>401</v>
      </c>
      <c r="J171" s="365"/>
    </row>
    <row r="172" spans="1:10" ht="39.6">
      <c r="A172" s="255">
        <v>19</v>
      </c>
      <c r="B172" s="276"/>
      <c r="C172" s="269"/>
      <c r="D172" s="190" t="s">
        <v>439</v>
      </c>
      <c r="E172" s="189" t="s">
        <v>435</v>
      </c>
      <c r="F172" s="191">
        <v>19.5</v>
      </c>
      <c r="G172" s="99">
        <f t="shared" si="16"/>
        <v>0</v>
      </c>
      <c r="H172" s="192">
        <f>ROUND($F172*G172,2)</f>
        <v>0</v>
      </c>
      <c r="J172" s="365"/>
    </row>
    <row r="173" spans="1:10">
      <c r="A173" s="219"/>
      <c r="B173" s="220"/>
      <c r="C173" s="184" t="s">
        <v>440</v>
      </c>
      <c r="D173" s="277" t="s">
        <v>441</v>
      </c>
      <c r="E173" s="186" t="s">
        <v>401</v>
      </c>
      <c r="F173" s="187" t="s">
        <v>401</v>
      </c>
      <c r="G173" s="99" t="s">
        <v>12</v>
      </c>
      <c r="H173" s="228" t="s">
        <v>401</v>
      </c>
      <c r="J173" s="365"/>
    </row>
    <row r="174" spans="1:10" ht="39.6">
      <c r="A174" s="221">
        <v>20</v>
      </c>
      <c r="B174" s="179"/>
      <c r="C174" s="189"/>
      <c r="D174" s="190" t="s">
        <v>442</v>
      </c>
      <c r="E174" s="189" t="s">
        <v>435</v>
      </c>
      <c r="F174" s="191">
        <v>24.7</v>
      </c>
      <c r="G174" s="99">
        <f t="shared" si="16"/>
        <v>0</v>
      </c>
      <c r="H174" s="192">
        <f>ROUND($F174*G174,2)</f>
        <v>0</v>
      </c>
      <c r="J174" s="365"/>
    </row>
    <row r="175" spans="1:10" ht="15">
      <c r="A175" s="224"/>
      <c r="B175" s="230"/>
      <c r="C175" s="217"/>
      <c r="D175" s="193" t="s">
        <v>59</v>
      </c>
      <c r="E175" s="217" t="s">
        <v>401</v>
      </c>
      <c r="F175" s="217" t="s">
        <v>401</v>
      </c>
      <c r="G175" s="232" t="s">
        <v>401</v>
      </c>
      <c r="H175" s="226" t="s">
        <v>401</v>
      </c>
      <c r="J175" s="365"/>
    </row>
    <row r="176" spans="1:10" ht="27">
      <c r="A176" s="255"/>
      <c r="B176" s="278"/>
      <c r="C176" s="184" t="s">
        <v>154</v>
      </c>
      <c r="D176" s="243" t="s">
        <v>443</v>
      </c>
      <c r="E176" s="186" t="s">
        <v>401</v>
      </c>
      <c r="F176" s="263" t="s">
        <v>401</v>
      </c>
      <c r="G176" s="233" t="s">
        <v>401</v>
      </c>
      <c r="H176" s="228" t="s">
        <v>401</v>
      </c>
      <c r="J176" s="365"/>
    </row>
    <row r="177" spans="1:10">
      <c r="A177" s="255">
        <v>21</v>
      </c>
      <c r="B177" s="180"/>
      <c r="C177" s="244"/>
      <c r="D177" s="257" t="s">
        <v>444</v>
      </c>
      <c r="E177" s="189" t="s">
        <v>3</v>
      </c>
      <c r="F177" s="263">
        <v>1.9</v>
      </c>
      <c r="G177" s="99">
        <f>J177*$K$2</f>
        <v>0</v>
      </c>
      <c r="H177" s="192">
        <f>ROUND($F177*G177,2)</f>
        <v>0</v>
      </c>
      <c r="J177" s="365"/>
    </row>
    <row r="178" spans="1:10" ht="15">
      <c r="A178" s="224"/>
      <c r="B178" s="230"/>
      <c r="C178" s="217"/>
      <c r="D178" s="193" t="s">
        <v>61</v>
      </c>
      <c r="E178" s="217" t="s">
        <v>401</v>
      </c>
      <c r="F178" s="217" t="s">
        <v>401</v>
      </c>
      <c r="G178" s="232" t="s">
        <v>401</v>
      </c>
      <c r="H178" s="226" t="s">
        <v>401</v>
      </c>
      <c r="J178" s="365"/>
    </row>
    <row r="179" spans="1:10">
      <c r="A179" s="279"/>
      <c r="B179" s="278"/>
      <c r="C179" s="280" t="s">
        <v>364</v>
      </c>
      <c r="D179" s="281" t="s">
        <v>67</v>
      </c>
      <c r="E179" s="245" t="s">
        <v>401</v>
      </c>
      <c r="F179" s="282" t="s">
        <v>401</v>
      </c>
      <c r="G179" s="233" t="s">
        <v>401</v>
      </c>
      <c r="H179" s="228" t="s">
        <v>401</v>
      </c>
      <c r="J179" s="365"/>
    </row>
    <row r="180" spans="1:10" ht="39.6">
      <c r="A180" s="221">
        <v>22</v>
      </c>
      <c r="B180" s="283"/>
      <c r="C180" s="189"/>
      <c r="D180" s="190" t="s">
        <v>445</v>
      </c>
      <c r="E180" s="189" t="s">
        <v>435</v>
      </c>
      <c r="F180" s="191">
        <v>1.5</v>
      </c>
      <c r="G180" s="99">
        <f>J180*$K$2</f>
        <v>0</v>
      </c>
      <c r="H180" s="192">
        <f>ROUND($F180*G180,2)</f>
        <v>0</v>
      </c>
      <c r="J180" s="365"/>
    </row>
    <row r="181" spans="1:10" ht="39.6">
      <c r="A181" s="284">
        <v>23</v>
      </c>
      <c r="B181" s="285"/>
      <c r="C181" s="251"/>
      <c r="D181" s="250" t="s">
        <v>446</v>
      </c>
      <c r="E181" s="251" t="s">
        <v>435</v>
      </c>
      <c r="F181" s="286">
        <v>50</v>
      </c>
      <c r="G181" s="99">
        <f t="shared" ref="G181:G190" si="17">J181*$K$2</f>
        <v>0</v>
      </c>
      <c r="H181" s="192">
        <f>ROUND($F181*G181,2)</f>
        <v>0</v>
      </c>
      <c r="J181" s="365"/>
    </row>
    <row r="182" spans="1:10">
      <c r="A182" s="219"/>
      <c r="B182" s="220"/>
      <c r="C182" s="184" t="s">
        <v>366</v>
      </c>
      <c r="D182" s="277" t="s">
        <v>68</v>
      </c>
      <c r="E182" s="186" t="s">
        <v>401</v>
      </c>
      <c r="F182" s="187" t="s">
        <v>401</v>
      </c>
      <c r="G182" s="99" t="s">
        <v>12</v>
      </c>
      <c r="H182" s="228" t="s">
        <v>401</v>
      </c>
      <c r="J182" s="365"/>
    </row>
    <row r="183" spans="1:10" ht="39.6">
      <c r="A183" s="221">
        <v>24</v>
      </c>
      <c r="B183" s="179"/>
      <c r="C183" s="189"/>
      <c r="D183" s="190" t="s">
        <v>447</v>
      </c>
      <c r="E183" s="189" t="s">
        <v>3</v>
      </c>
      <c r="F183" s="191">
        <v>7.1</v>
      </c>
      <c r="G183" s="99">
        <f t="shared" si="17"/>
        <v>0</v>
      </c>
      <c r="H183" s="192">
        <f>ROUND($F183*G183,2)</f>
        <v>0</v>
      </c>
      <c r="J183" s="365"/>
    </row>
    <row r="184" spans="1:10">
      <c r="A184" s="241"/>
      <c r="B184" s="184"/>
      <c r="C184" s="184" t="s">
        <v>368</v>
      </c>
      <c r="D184" s="277" t="s">
        <v>369</v>
      </c>
      <c r="E184" s="186" t="s">
        <v>401</v>
      </c>
      <c r="F184" s="187" t="s">
        <v>401</v>
      </c>
      <c r="G184" s="99" t="s">
        <v>12</v>
      </c>
      <c r="H184" s="228" t="s">
        <v>401</v>
      </c>
      <c r="J184" s="365"/>
    </row>
    <row r="185" spans="1:10" ht="39.6">
      <c r="A185" s="247">
        <v>25</v>
      </c>
      <c r="B185" s="177"/>
      <c r="C185" s="249"/>
      <c r="D185" s="250" t="s">
        <v>448</v>
      </c>
      <c r="E185" s="287" t="s">
        <v>3</v>
      </c>
      <c r="F185" s="286">
        <v>2.5</v>
      </c>
      <c r="G185" s="99">
        <f t="shared" si="17"/>
        <v>0</v>
      </c>
      <c r="H185" s="192">
        <f>ROUND($F185*G185,2)</f>
        <v>0</v>
      </c>
      <c r="J185" s="365"/>
    </row>
    <row r="186" spans="1:10">
      <c r="A186" s="219"/>
      <c r="B186" s="220"/>
      <c r="C186" s="184" t="s">
        <v>449</v>
      </c>
      <c r="D186" s="277" t="s">
        <v>280</v>
      </c>
      <c r="E186" s="186" t="s">
        <v>401</v>
      </c>
      <c r="F186" s="187" t="s">
        <v>401</v>
      </c>
      <c r="G186" s="99" t="s">
        <v>12</v>
      </c>
      <c r="H186" s="228" t="s">
        <v>401</v>
      </c>
      <c r="J186" s="365"/>
    </row>
    <row r="187" spans="1:10" ht="39.6">
      <c r="A187" s="221">
        <v>26</v>
      </c>
      <c r="B187" s="181"/>
      <c r="C187" s="189"/>
      <c r="D187" s="190" t="s">
        <v>450</v>
      </c>
      <c r="E187" s="189" t="s">
        <v>406</v>
      </c>
      <c r="F187" s="191">
        <v>12.5</v>
      </c>
      <c r="G187" s="99">
        <f t="shared" si="17"/>
        <v>0</v>
      </c>
      <c r="H187" s="192">
        <f>ROUND($F187*G187,2)</f>
        <v>0</v>
      </c>
      <c r="J187" s="365"/>
    </row>
    <row r="188" spans="1:10" ht="26.4">
      <c r="A188" s="219"/>
      <c r="B188" s="220"/>
      <c r="C188" s="184" t="s">
        <v>371</v>
      </c>
      <c r="D188" s="277" t="s">
        <v>451</v>
      </c>
      <c r="E188" s="186" t="s">
        <v>401</v>
      </c>
      <c r="F188" s="187" t="s">
        <v>401</v>
      </c>
      <c r="G188" s="99" t="s">
        <v>12</v>
      </c>
      <c r="H188" s="228" t="s">
        <v>401</v>
      </c>
      <c r="J188" s="365"/>
    </row>
    <row r="189" spans="1:10" ht="39.6">
      <c r="A189" s="288">
        <v>27</v>
      </c>
      <c r="B189" s="234"/>
      <c r="C189" s="289"/>
      <c r="D189" s="290" t="s">
        <v>452</v>
      </c>
      <c r="E189" s="245" t="s">
        <v>2</v>
      </c>
      <c r="F189" s="282">
        <v>1</v>
      </c>
      <c r="G189" s="99">
        <f t="shared" si="17"/>
        <v>0</v>
      </c>
      <c r="H189" s="192">
        <f>ROUND($F189*G189,2)</f>
        <v>0</v>
      </c>
      <c r="J189" s="365"/>
    </row>
    <row r="190" spans="1:10" ht="40.200000000000003" thickBot="1">
      <c r="A190" s="284">
        <v>28</v>
      </c>
      <c r="B190" s="291"/>
      <c r="C190" s="251"/>
      <c r="D190" s="250" t="s">
        <v>453</v>
      </c>
      <c r="E190" s="251" t="s">
        <v>2</v>
      </c>
      <c r="F190" s="286">
        <v>6</v>
      </c>
      <c r="G190" s="99">
        <f t="shared" si="17"/>
        <v>0</v>
      </c>
      <c r="H190" s="192">
        <f>ROUND($F190*G190,2)</f>
        <v>0</v>
      </c>
      <c r="J190" s="365"/>
    </row>
    <row r="191" spans="1:10" ht="16.2" thickBot="1">
      <c r="A191" s="754"/>
      <c r="B191" s="755"/>
      <c r="C191" s="756"/>
      <c r="D191" s="757" t="s">
        <v>460</v>
      </c>
      <c r="E191" s="758"/>
      <c r="F191" s="759"/>
      <c r="G191" s="762">
        <f>SUM(H135:H190)</f>
        <v>0</v>
      </c>
      <c r="H191" s="763"/>
    </row>
    <row r="192" spans="1:10" ht="22.8">
      <c r="A192" s="768" t="s">
        <v>454</v>
      </c>
      <c r="B192" s="735"/>
      <c r="C192" s="769"/>
      <c r="D192" s="736" t="s">
        <v>455</v>
      </c>
      <c r="E192" s="737"/>
      <c r="F192" s="738"/>
      <c r="G192" s="194"/>
      <c r="H192" s="195"/>
    </row>
    <row r="193" spans="1:10" ht="61.8" customHeight="1">
      <c r="A193" s="764" t="s">
        <v>391</v>
      </c>
      <c r="B193" s="741"/>
      <c r="C193" s="765"/>
      <c r="D193" s="742" t="s">
        <v>392</v>
      </c>
      <c r="E193" s="743"/>
      <c r="F193" s="744"/>
      <c r="G193" s="175"/>
      <c r="H193" s="176"/>
    </row>
    <row r="194" spans="1:10" ht="17.399999999999999">
      <c r="A194" s="745" t="s">
        <v>393</v>
      </c>
      <c r="B194" s="747" t="s">
        <v>266</v>
      </c>
      <c r="C194" s="766" t="s">
        <v>394</v>
      </c>
      <c r="D194" s="196" t="s">
        <v>466</v>
      </c>
      <c r="E194" s="197" t="s">
        <v>396</v>
      </c>
      <c r="F194" s="198"/>
      <c r="G194" s="292" t="s">
        <v>104</v>
      </c>
      <c r="H194" s="200" t="s">
        <v>105</v>
      </c>
    </row>
    <row r="195" spans="1:10">
      <c r="A195" s="746"/>
      <c r="B195" s="748"/>
      <c r="C195" s="767"/>
      <c r="D195" s="201" t="s">
        <v>397</v>
      </c>
      <c r="E195" s="198" t="s">
        <v>166</v>
      </c>
      <c r="F195" s="202" t="s">
        <v>398</v>
      </c>
      <c r="G195" s="293" t="s">
        <v>399</v>
      </c>
      <c r="H195" s="203" t="s">
        <v>399</v>
      </c>
    </row>
    <row r="196" spans="1:10">
      <c r="A196" s="204">
        <v>1</v>
      </c>
      <c r="B196" s="205">
        <v>2</v>
      </c>
      <c r="C196" s="206">
        <v>3</v>
      </c>
      <c r="D196" s="207">
        <v>4</v>
      </c>
      <c r="E196" s="208">
        <v>5</v>
      </c>
      <c r="F196" s="209">
        <v>6</v>
      </c>
      <c r="G196" s="294">
        <f t="shared" ref="G196:H196" si="18">F196+1</f>
        <v>7</v>
      </c>
      <c r="H196" s="211">
        <f t="shared" si="18"/>
        <v>8</v>
      </c>
    </row>
    <row r="197" spans="1:10" ht="17.399999999999999">
      <c r="A197" s="751" t="s">
        <v>400</v>
      </c>
      <c r="B197" s="752"/>
      <c r="C197" s="752"/>
      <c r="D197" s="752"/>
      <c r="E197" s="752"/>
      <c r="F197" s="753"/>
      <c r="G197" s="212"/>
      <c r="H197" s="213"/>
    </row>
    <row r="198" spans="1:10" ht="15">
      <c r="A198" s="295"/>
      <c r="B198" s="296"/>
      <c r="C198" s="216"/>
      <c r="D198" s="193" t="s">
        <v>13</v>
      </c>
      <c r="E198" s="217" t="s">
        <v>401</v>
      </c>
      <c r="F198" s="217" t="s">
        <v>401</v>
      </c>
      <c r="G198" s="217" t="s">
        <v>401</v>
      </c>
      <c r="H198" s="218" t="s">
        <v>401</v>
      </c>
    </row>
    <row r="199" spans="1:10">
      <c r="A199" s="219"/>
      <c r="B199" s="220"/>
      <c r="C199" s="184" t="s">
        <v>402</v>
      </c>
      <c r="D199" s="185" t="s">
        <v>403</v>
      </c>
      <c r="E199" s="186" t="s">
        <v>401</v>
      </c>
      <c r="F199" s="187" t="s">
        <v>401</v>
      </c>
      <c r="G199" s="187" t="s">
        <v>401</v>
      </c>
      <c r="H199" s="188" t="s">
        <v>401</v>
      </c>
    </row>
    <row r="200" spans="1:10" ht="26.4">
      <c r="A200" s="221">
        <v>1</v>
      </c>
      <c r="B200" s="222"/>
      <c r="C200" s="189"/>
      <c r="D200" s="190" t="s">
        <v>404</v>
      </c>
      <c r="E200" s="189" t="s">
        <v>3</v>
      </c>
      <c r="F200" s="191">
        <v>21.4</v>
      </c>
      <c r="G200" s="99">
        <f>J200*$K$2</f>
        <v>0</v>
      </c>
      <c r="H200" s="192">
        <f>ROUND($F200*G200,2)</f>
        <v>0</v>
      </c>
      <c r="J200" s="365"/>
    </row>
    <row r="201" spans="1:10" ht="39.6">
      <c r="A201" s="221">
        <v>2</v>
      </c>
      <c r="B201" s="223"/>
      <c r="C201" s="189"/>
      <c r="D201" s="190" t="s">
        <v>405</v>
      </c>
      <c r="E201" s="189" t="s">
        <v>406</v>
      </c>
      <c r="F201" s="191">
        <v>5</v>
      </c>
      <c r="G201" s="99">
        <f t="shared" ref="G201:G202" si="19">J201*$K$2</f>
        <v>0</v>
      </c>
      <c r="H201" s="192">
        <f>ROUND($F201*G201,2)</f>
        <v>0</v>
      </c>
      <c r="J201" s="365"/>
    </row>
    <row r="202" spans="1:10" ht="26.4">
      <c r="A202" s="221">
        <v>3</v>
      </c>
      <c r="B202" s="177"/>
      <c r="C202" s="189"/>
      <c r="D202" s="190" t="s">
        <v>407</v>
      </c>
      <c r="E202" s="189" t="s">
        <v>406</v>
      </c>
      <c r="F202" s="191">
        <v>15</v>
      </c>
      <c r="G202" s="99">
        <f t="shared" si="19"/>
        <v>0</v>
      </c>
      <c r="H202" s="192">
        <f>ROUND($F202*G202,2)</f>
        <v>0</v>
      </c>
      <c r="J202" s="365"/>
    </row>
    <row r="203" spans="1:10" ht="15">
      <c r="A203" s="224"/>
      <c r="B203" s="178"/>
      <c r="C203" s="217"/>
      <c r="D203" s="193" t="s">
        <v>287</v>
      </c>
      <c r="E203" s="217" t="s">
        <v>401</v>
      </c>
      <c r="F203" s="217" t="s">
        <v>401</v>
      </c>
      <c r="G203" s="225" t="s">
        <v>401</v>
      </c>
      <c r="H203" s="226" t="s">
        <v>401</v>
      </c>
      <c r="J203" s="365"/>
    </row>
    <row r="204" spans="1:10">
      <c r="A204" s="219">
        <v>9</v>
      </c>
      <c r="B204" s="760"/>
      <c r="C204" s="184" t="s">
        <v>408</v>
      </c>
      <c r="D204" s="185" t="s">
        <v>409</v>
      </c>
      <c r="E204" s="186" t="s">
        <v>401</v>
      </c>
      <c r="F204" s="187" t="s">
        <v>401</v>
      </c>
      <c r="G204" s="227" t="s">
        <v>401</v>
      </c>
      <c r="H204" s="228" t="s">
        <v>401</v>
      </c>
      <c r="J204" s="365"/>
    </row>
    <row r="205" spans="1:10" ht="15.6">
      <c r="A205" s="221">
        <v>4</v>
      </c>
      <c r="B205" s="761"/>
      <c r="C205" s="189"/>
      <c r="D205" s="190" t="s">
        <v>410</v>
      </c>
      <c r="E205" s="189" t="s">
        <v>406</v>
      </c>
      <c r="F205" s="191">
        <v>157</v>
      </c>
      <c r="G205" s="99">
        <f>J205*$K$2</f>
        <v>0</v>
      </c>
      <c r="H205" s="192">
        <f>ROUND($F205*G205,2)</f>
        <v>0</v>
      </c>
      <c r="J205" s="365"/>
    </row>
    <row r="206" spans="1:10">
      <c r="A206" s="219"/>
      <c r="B206" s="179"/>
      <c r="C206" s="184" t="s">
        <v>411</v>
      </c>
      <c r="D206" s="185" t="s">
        <v>412</v>
      </c>
      <c r="E206" s="186" t="s">
        <v>401</v>
      </c>
      <c r="F206" s="187" t="s">
        <v>401</v>
      </c>
      <c r="G206" s="229" t="s">
        <v>401</v>
      </c>
      <c r="H206" s="228" t="s">
        <v>401</v>
      </c>
      <c r="J206" s="365"/>
    </row>
    <row r="207" spans="1:10" ht="39.6">
      <c r="A207" s="221">
        <v>5</v>
      </c>
      <c r="B207" s="177"/>
      <c r="C207" s="189"/>
      <c r="D207" s="190" t="s">
        <v>413</v>
      </c>
      <c r="E207" s="189" t="s">
        <v>406</v>
      </c>
      <c r="F207" s="191">
        <v>76</v>
      </c>
      <c r="G207" s="99">
        <f>J207*$K$2</f>
        <v>0</v>
      </c>
      <c r="H207" s="192">
        <f>ROUND($F207*G207,2)</f>
        <v>0</v>
      </c>
      <c r="J207" s="365"/>
    </row>
    <row r="208" spans="1:10" ht="15">
      <c r="A208" s="224"/>
      <c r="B208" s="230"/>
      <c r="C208" s="217"/>
      <c r="D208" s="231" t="s">
        <v>19</v>
      </c>
      <c r="E208" s="217" t="s">
        <v>401</v>
      </c>
      <c r="F208" s="217" t="s">
        <v>401</v>
      </c>
      <c r="G208" s="232" t="s">
        <v>401</v>
      </c>
      <c r="H208" s="226" t="s">
        <v>401</v>
      </c>
      <c r="J208" s="365"/>
    </row>
    <row r="209" spans="1:10">
      <c r="A209" s="219"/>
      <c r="B209" s="220"/>
      <c r="C209" s="184" t="s">
        <v>141</v>
      </c>
      <c r="D209" s="185" t="s">
        <v>414</v>
      </c>
      <c r="E209" s="186" t="s">
        <v>401</v>
      </c>
      <c r="F209" s="187" t="s">
        <v>401</v>
      </c>
      <c r="G209" s="233" t="s">
        <v>401</v>
      </c>
      <c r="H209" s="228" t="s">
        <v>401</v>
      </c>
      <c r="J209" s="365"/>
    </row>
    <row r="210" spans="1:10" ht="39.6">
      <c r="A210" s="221">
        <v>6</v>
      </c>
      <c r="B210" s="234"/>
      <c r="C210" s="190"/>
      <c r="D210" s="190" t="s">
        <v>415</v>
      </c>
      <c r="E210" s="189" t="s">
        <v>22</v>
      </c>
      <c r="F210" s="191">
        <v>1642</v>
      </c>
      <c r="G210" s="99">
        <f>J210*$K$2</f>
        <v>0</v>
      </c>
      <c r="H210" s="192">
        <f>ROUND($F210*G210,2)</f>
        <v>0</v>
      </c>
      <c r="J210" s="365"/>
    </row>
    <row r="211" spans="1:10" ht="26.4">
      <c r="A211" s="221">
        <v>7</v>
      </c>
      <c r="B211" s="235"/>
      <c r="C211" s="190"/>
      <c r="D211" s="190" t="s">
        <v>416</v>
      </c>
      <c r="E211" s="189" t="s">
        <v>22</v>
      </c>
      <c r="F211" s="191">
        <v>672</v>
      </c>
      <c r="G211" s="99">
        <f>J211*$K$2</f>
        <v>0</v>
      </c>
      <c r="H211" s="192">
        <f>ROUND($F211*G211,2)</f>
        <v>0</v>
      </c>
      <c r="J211" s="365"/>
    </row>
    <row r="212" spans="1:10" ht="15">
      <c r="A212" s="224"/>
      <c r="B212" s="230"/>
      <c r="C212" s="217"/>
      <c r="D212" s="231" t="s">
        <v>26</v>
      </c>
      <c r="E212" s="217" t="s">
        <v>401</v>
      </c>
      <c r="F212" s="217" t="s">
        <v>401</v>
      </c>
      <c r="G212" s="232" t="s">
        <v>401</v>
      </c>
      <c r="H212" s="226" t="s">
        <v>401</v>
      </c>
      <c r="J212" s="365"/>
    </row>
    <row r="213" spans="1:10" ht="13.8">
      <c r="A213" s="236"/>
      <c r="B213" s="237"/>
      <c r="C213" s="238"/>
      <c r="D213" s="239" t="s">
        <v>417</v>
      </c>
      <c r="E213" s="201" t="s">
        <v>401</v>
      </c>
      <c r="F213" s="201" t="s">
        <v>401</v>
      </c>
      <c r="G213" s="51" t="s">
        <v>401</v>
      </c>
      <c r="H213" s="240" t="s">
        <v>401</v>
      </c>
      <c r="J213" s="365"/>
    </row>
    <row r="214" spans="1:10">
      <c r="A214" s="241"/>
      <c r="B214" s="242"/>
      <c r="C214" s="184" t="s">
        <v>418</v>
      </c>
      <c r="D214" s="243" t="s">
        <v>419</v>
      </c>
      <c r="E214" s="186" t="s">
        <v>401</v>
      </c>
      <c r="F214" s="187" t="s">
        <v>401</v>
      </c>
      <c r="G214" s="233" t="s">
        <v>401</v>
      </c>
      <c r="H214" s="228" t="s">
        <v>401</v>
      </c>
      <c r="J214" s="365"/>
    </row>
    <row r="215" spans="1:10" ht="26.4">
      <c r="A215" s="221">
        <v>8</v>
      </c>
      <c r="B215" s="177"/>
      <c r="C215" s="244"/>
      <c r="D215" s="190" t="s">
        <v>420</v>
      </c>
      <c r="E215" s="245" t="s">
        <v>406</v>
      </c>
      <c r="F215" s="246">
        <v>8.6999999999999993</v>
      </c>
      <c r="G215" s="99">
        <f>J215*$K$2</f>
        <v>0</v>
      </c>
      <c r="H215" s="192">
        <f>ROUND($F215*G215,2)</f>
        <v>0</v>
      </c>
      <c r="J215" s="365"/>
    </row>
    <row r="216" spans="1:10">
      <c r="A216" s="241"/>
      <c r="B216" s="242"/>
      <c r="C216" s="184" t="s">
        <v>421</v>
      </c>
      <c r="D216" s="243" t="s">
        <v>422</v>
      </c>
      <c r="E216" s="186" t="s">
        <v>401</v>
      </c>
      <c r="F216" s="187" t="s">
        <v>401</v>
      </c>
      <c r="G216" s="227" t="s">
        <v>401</v>
      </c>
      <c r="H216" s="228" t="s">
        <v>401</v>
      </c>
      <c r="J216" s="365"/>
    </row>
    <row r="217" spans="1:10" ht="39.6">
      <c r="A217" s="247">
        <v>9</v>
      </c>
      <c r="B217" s="248"/>
      <c r="C217" s="249"/>
      <c r="D217" s="250" t="s">
        <v>423</v>
      </c>
      <c r="E217" s="251" t="s">
        <v>406</v>
      </c>
      <c r="F217" s="252">
        <v>4.7</v>
      </c>
      <c r="G217" s="99">
        <f>J217*$K$2</f>
        <v>0</v>
      </c>
      <c r="H217" s="192">
        <f>ROUND($F217*G217,2)</f>
        <v>0</v>
      </c>
      <c r="J217" s="365"/>
    </row>
    <row r="218" spans="1:10" ht="26.4">
      <c r="A218" s="241"/>
      <c r="B218" s="242"/>
      <c r="C218" s="184" t="s">
        <v>424</v>
      </c>
      <c r="D218" s="253" t="s">
        <v>425</v>
      </c>
      <c r="E218" s="189" t="s">
        <v>401</v>
      </c>
      <c r="F218" s="191" t="s">
        <v>401</v>
      </c>
      <c r="G218" s="229" t="s">
        <v>401</v>
      </c>
      <c r="H218" s="254" t="s">
        <v>401</v>
      </c>
      <c r="J218" s="365"/>
    </row>
    <row r="219" spans="1:10" ht="15.6">
      <c r="A219" s="255">
        <v>10</v>
      </c>
      <c r="B219" s="177"/>
      <c r="C219" s="256"/>
      <c r="D219" s="257" t="s">
        <v>426</v>
      </c>
      <c r="E219" s="189" t="s">
        <v>406</v>
      </c>
      <c r="F219" s="258">
        <v>4.2</v>
      </c>
      <c r="G219" s="99">
        <f>J219*$K$2</f>
        <v>0</v>
      </c>
      <c r="H219" s="192">
        <f>ROUND($F219*G219,2)</f>
        <v>0</v>
      </c>
      <c r="J219" s="365"/>
    </row>
    <row r="220" spans="1:10" ht="13.8">
      <c r="A220" s="236"/>
      <c r="B220" s="237"/>
      <c r="C220" s="238"/>
      <c r="D220" s="259" t="s">
        <v>427</v>
      </c>
      <c r="E220" s="201" t="s">
        <v>401</v>
      </c>
      <c r="F220" s="201" t="s">
        <v>401</v>
      </c>
      <c r="G220" s="99" t="s">
        <v>12</v>
      </c>
      <c r="H220" s="240" t="s">
        <v>401</v>
      </c>
      <c r="J220" s="365"/>
    </row>
    <row r="221" spans="1:10">
      <c r="A221" s="219"/>
      <c r="B221" s="220"/>
      <c r="C221" s="184" t="s">
        <v>342</v>
      </c>
      <c r="D221" s="185" t="s">
        <v>118</v>
      </c>
      <c r="E221" s="186" t="s">
        <v>401</v>
      </c>
      <c r="F221" s="187" t="s">
        <v>401</v>
      </c>
      <c r="G221" s="99" t="s">
        <v>12</v>
      </c>
      <c r="H221" s="228" t="s">
        <v>401</v>
      </c>
      <c r="J221" s="365"/>
    </row>
    <row r="222" spans="1:10" ht="26.4">
      <c r="A222" s="221">
        <v>11</v>
      </c>
      <c r="B222" s="179"/>
      <c r="C222" s="189"/>
      <c r="D222" s="190" t="s">
        <v>428</v>
      </c>
      <c r="E222" s="189" t="s">
        <v>406</v>
      </c>
      <c r="F222" s="191">
        <v>10.3</v>
      </c>
      <c r="G222" s="99">
        <f t="shared" ref="G222:G226" si="20">J222*$K$2</f>
        <v>0</v>
      </c>
      <c r="H222" s="192">
        <f>ROUND($F222*G222,2)</f>
        <v>0</v>
      </c>
      <c r="J222" s="365"/>
    </row>
    <row r="223" spans="1:10" ht="26.4">
      <c r="A223" s="221">
        <v>12</v>
      </c>
      <c r="B223" s="261"/>
      <c r="C223" s="262"/>
      <c r="D223" s="257" t="s">
        <v>429</v>
      </c>
      <c r="E223" s="262" t="s">
        <v>406</v>
      </c>
      <c r="F223" s="263">
        <v>2.1</v>
      </c>
      <c r="G223" s="99">
        <f t="shared" si="20"/>
        <v>0</v>
      </c>
      <c r="H223" s="192">
        <f>ROUND($F223*G223,2)</f>
        <v>0</v>
      </c>
      <c r="J223" s="365"/>
    </row>
    <row r="224" spans="1:10" ht="13.8">
      <c r="A224" s="236"/>
      <c r="B224" s="237"/>
      <c r="C224" s="238"/>
      <c r="D224" s="259" t="s">
        <v>430</v>
      </c>
      <c r="E224" s="201" t="s">
        <v>401</v>
      </c>
      <c r="F224" s="201" t="s">
        <v>401</v>
      </c>
      <c r="G224" s="99" t="s">
        <v>12</v>
      </c>
      <c r="H224" s="240" t="s">
        <v>401</v>
      </c>
      <c r="J224" s="365"/>
    </row>
    <row r="225" spans="1:10" ht="26.4">
      <c r="A225" s="241"/>
      <c r="B225" s="242"/>
      <c r="C225" s="184" t="s">
        <v>431</v>
      </c>
      <c r="D225" s="253" t="s">
        <v>845</v>
      </c>
      <c r="E225" s="189" t="s">
        <v>401</v>
      </c>
      <c r="F225" s="191" t="s">
        <v>401</v>
      </c>
      <c r="G225" s="99" t="s">
        <v>12</v>
      </c>
      <c r="H225" s="254" t="s">
        <v>401</v>
      </c>
      <c r="J225" s="365"/>
    </row>
    <row r="226" spans="1:10" ht="39.6">
      <c r="A226" s="264">
        <v>13</v>
      </c>
      <c r="B226" s="265"/>
      <c r="C226" s="256"/>
      <c r="D226" s="257" t="s">
        <v>432</v>
      </c>
      <c r="E226" s="262" t="s">
        <v>2</v>
      </c>
      <c r="F226" s="258">
        <v>21</v>
      </c>
      <c r="G226" s="99">
        <f t="shared" si="20"/>
        <v>0</v>
      </c>
      <c r="H226" s="192">
        <f>ROUND($F226*G226,2)</f>
        <v>0</v>
      </c>
      <c r="J226" s="365"/>
    </row>
    <row r="227" spans="1:10" ht="15">
      <c r="A227" s="224"/>
      <c r="B227" s="230"/>
      <c r="C227" s="217"/>
      <c r="D227" s="231" t="s">
        <v>279</v>
      </c>
      <c r="E227" s="217" t="s">
        <v>401</v>
      </c>
      <c r="F227" s="217" t="s">
        <v>401</v>
      </c>
      <c r="G227" s="266" t="s">
        <v>401</v>
      </c>
      <c r="H227" s="226" t="s">
        <v>401</v>
      </c>
      <c r="J227" s="365"/>
    </row>
    <row r="228" spans="1:10">
      <c r="A228" s="219"/>
      <c r="B228" s="220"/>
      <c r="C228" s="184" t="s">
        <v>349</v>
      </c>
      <c r="D228" s="185" t="s">
        <v>433</v>
      </c>
      <c r="E228" s="186" t="s">
        <v>401</v>
      </c>
      <c r="F228" s="187" t="s">
        <v>401</v>
      </c>
      <c r="G228" s="233" t="s">
        <v>401</v>
      </c>
      <c r="H228" s="228" t="s">
        <v>401</v>
      </c>
      <c r="J228" s="365"/>
    </row>
    <row r="229" spans="1:10" ht="26.4">
      <c r="A229" s="255">
        <v>14</v>
      </c>
      <c r="B229" s="267"/>
      <c r="C229" s="268"/>
      <c r="D229" s="190" t="s">
        <v>434</v>
      </c>
      <c r="E229" s="189" t="s">
        <v>435</v>
      </c>
      <c r="F229" s="191">
        <v>32.9</v>
      </c>
      <c r="G229" s="99">
        <f>J229*$K$2</f>
        <v>0</v>
      </c>
      <c r="H229" s="192">
        <f>ROUND($F229*G229,2)</f>
        <v>0</v>
      </c>
      <c r="J229" s="365"/>
    </row>
    <row r="230" spans="1:10">
      <c r="A230" s="241"/>
      <c r="B230" s="242"/>
      <c r="C230" s="184" t="s">
        <v>136</v>
      </c>
      <c r="D230" s="185" t="s">
        <v>436</v>
      </c>
      <c r="E230" s="186" t="s">
        <v>401</v>
      </c>
      <c r="F230" s="187" t="s">
        <v>401</v>
      </c>
      <c r="G230" s="99" t="s">
        <v>12</v>
      </c>
      <c r="H230" s="228" t="s">
        <v>401</v>
      </c>
      <c r="J230" s="365"/>
    </row>
    <row r="231" spans="1:10" ht="26.4">
      <c r="A231" s="255">
        <v>15</v>
      </c>
      <c r="B231" s="267"/>
      <c r="C231" s="269"/>
      <c r="D231" s="190" t="s">
        <v>437</v>
      </c>
      <c r="E231" s="189" t="s">
        <v>435</v>
      </c>
      <c r="F231" s="191">
        <v>27.3</v>
      </c>
      <c r="G231" s="99">
        <f t="shared" ref="G231:G236" si="21">J231*$K$2</f>
        <v>0</v>
      </c>
      <c r="H231" s="192">
        <f>ROUND($F231*G231,2)</f>
        <v>0</v>
      </c>
      <c r="J231" s="365"/>
    </row>
    <row r="232" spans="1:10" ht="26.4">
      <c r="A232" s="255">
        <v>16</v>
      </c>
      <c r="B232" s="267"/>
      <c r="C232" s="270"/>
      <c r="D232" s="271" t="s">
        <v>438</v>
      </c>
      <c r="E232" s="189" t="s">
        <v>435</v>
      </c>
      <c r="F232" s="272">
        <v>71.400000000000006</v>
      </c>
      <c r="G232" s="99">
        <f t="shared" si="21"/>
        <v>0</v>
      </c>
      <c r="H232" s="192">
        <f>ROUND($F232*G232,2)</f>
        <v>0</v>
      </c>
      <c r="J232" s="365"/>
    </row>
    <row r="233" spans="1:10">
      <c r="A233" s="273"/>
      <c r="B233" s="274"/>
      <c r="C233" s="184" t="s">
        <v>148</v>
      </c>
      <c r="D233" s="275" t="s">
        <v>51</v>
      </c>
      <c r="E233" s="186" t="s">
        <v>401</v>
      </c>
      <c r="F233" s="187" t="s">
        <v>401</v>
      </c>
      <c r="G233" s="99" t="s">
        <v>12</v>
      </c>
      <c r="H233" s="228" t="s">
        <v>401</v>
      </c>
      <c r="J233" s="365"/>
    </row>
    <row r="234" spans="1:10" ht="39.6">
      <c r="A234" s="255">
        <v>17</v>
      </c>
      <c r="B234" s="276"/>
      <c r="C234" s="269"/>
      <c r="D234" s="190" t="s">
        <v>439</v>
      </c>
      <c r="E234" s="189" t="s">
        <v>435</v>
      </c>
      <c r="F234" s="191">
        <v>5.4</v>
      </c>
      <c r="G234" s="99">
        <f t="shared" si="21"/>
        <v>0</v>
      </c>
      <c r="H234" s="192">
        <f>ROUND($F234*G234,2)</f>
        <v>0</v>
      </c>
      <c r="J234" s="365"/>
    </row>
    <row r="235" spans="1:10">
      <c r="A235" s="219"/>
      <c r="B235" s="220"/>
      <c r="C235" s="184" t="s">
        <v>440</v>
      </c>
      <c r="D235" s="277" t="s">
        <v>441</v>
      </c>
      <c r="E235" s="186" t="s">
        <v>401</v>
      </c>
      <c r="F235" s="187" t="s">
        <v>401</v>
      </c>
      <c r="G235" s="99" t="s">
        <v>12</v>
      </c>
      <c r="H235" s="228" t="s">
        <v>401</v>
      </c>
      <c r="J235" s="365"/>
    </row>
    <row r="236" spans="1:10" ht="39.6">
      <c r="A236" s="221">
        <v>18</v>
      </c>
      <c r="B236" s="179"/>
      <c r="C236" s="189"/>
      <c r="D236" s="190" t="s">
        <v>442</v>
      </c>
      <c r="E236" s="189" t="s">
        <v>435</v>
      </c>
      <c r="F236" s="191">
        <v>27.3</v>
      </c>
      <c r="G236" s="99">
        <f t="shared" si="21"/>
        <v>0</v>
      </c>
      <c r="H236" s="192">
        <f>ROUND($F236*G236,2)</f>
        <v>0</v>
      </c>
      <c r="J236" s="365"/>
    </row>
    <row r="237" spans="1:10" ht="15">
      <c r="A237" s="224"/>
      <c r="B237" s="230"/>
      <c r="C237" s="217"/>
      <c r="D237" s="193" t="s">
        <v>59</v>
      </c>
      <c r="E237" s="217" t="s">
        <v>401</v>
      </c>
      <c r="F237" s="217" t="s">
        <v>401</v>
      </c>
      <c r="G237" s="232" t="s">
        <v>401</v>
      </c>
      <c r="H237" s="226" t="s">
        <v>401</v>
      </c>
      <c r="J237" s="365"/>
    </row>
    <row r="238" spans="1:10" ht="27">
      <c r="A238" s="255"/>
      <c r="B238" s="278"/>
      <c r="C238" s="184" t="s">
        <v>154</v>
      </c>
      <c r="D238" s="243" t="s">
        <v>443</v>
      </c>
      <c r="E238" s="186" t="s">
        <v>401</v>
      </c>
      <c r="F238" s="263" t="s">
        <v>401</v>
      </c>
      <c r="G238" s="233" t="s">
        <v>401</v>
      </c>
      <c r="H238" s="228" t="s">
        <v>401</v>
      </c>
      <c r="J238" s="365"/>
    </row>
    <row r="239" spans="1:10">
      <c r="A239" s="255">
        <v>19</v>
      </c>
      <c r="B239" s="180"/>
      <c r="C239" s="244"/>
      <c r="D239" s="257" t="s">
        <v>444</v>
      </c>
      <c r="E239" s="189" t="s">
        <v>3</v>
      </c>
      <c r="F239" s="263">
        <v>13</v>
      </c>
      <c r="G239" s="99">
        <f>J239*$K$2</f>
        <v>0</v>
      </c>
      <c r="H239" s="192">
        <f>ROUND($F239*G239,2)</f>
        <v>0</v>
      </c>
      <c r="J239" s="365"/>
    </row>
    <row r="240" spans="1:10" ht="15">
      <c r="A240" s="224"/>
      <c r="B240" s="230"/>
      <c r="C240" s="217"/>
      <c r="D240" s="193" t="s">
        <v>61</v>
      </c>
      <c r="E240" s="217" t="s">
        <v>401</v>
      </c>
      <c r="F240" s="217" t="s">
        <v>401</v>
      </c>
      <c r="G240" s="232" t="s">
        <v>401</v>
      </c>
      <c r="H240" s="226" t="s">
        <v>401</v>
      </c>
      <c r="J240" s="365"/>
    </row>
    <row r="241" spans="1:10">
      <c r="A241" s="279"/>
      <c r="B241" s="278"/>
      <c r="C241" s="280" t="s">
        <v>364</v>
      </c>
      <c r="D241" s="281" t="s">
        <v>67</v>
      </c>
      <c r="E241" s="245" t="s">
        <v>401</v>
      </c>
      <c r="F241" s="282" t="s">
        <v>401</v>
      </c>
      <c r="G241" s="233" t="s">
        <v>401</v>
      </c>
      <c r="H241" s="228" t="s">
        <v>401</v>
      </c>
      <c r="J241" s="365"/>
    </row>
    <row r="242" spans="1:10" ht="39.6">
      <c r="A242" s="221">
        <v>20</v>
      </c>
      <c r="B242" s="283"/>
      <c r="C242" s="189"/>
      <c r="D242" s="190" t="s">
        <v>445</v>
      </c>
      <c r="E242" s="189" t="s">
        <v>435</v>
      </c>
      <c r="F242" s="191">
        <v>4.5</v>
      </c>
      <c r="G242" s="99">
        <f>J242*$K$2</f>
        <v>0</v>
      </c>
      <c r="H242" s="192">
        <f>ROUND($F242*G242,2)</f>
        <v>0</v>
      </c>
      <c r="J242" s="365"/>
    </row>
    <row r="243" spans="1:10" ht="39.6">
      <c r="A243" s="284">
        <v>21</v>
      </c>
      <c r="B243" s="285"/>
      <c r="C243" s="251"/>
      <c r="D243" s="250" t="s">
        <v>446</v>
      </c>
      <c r="E243" s="251" t="s">
        <v>435</v>
      </c>
      <c r="F243" s="286">
        <v>14</v>
      </c>
      <c r="G243" s="99">
        <f>J243*$K$2</f>
        <v>0</v>
      </c>
      <c r="H243" s="192">
        <f>ROUND($F243*G243,2)</f>
        <v>0</v>
      </c>
      <c r="J243" s="365"/>
    </row>
    <row r="244" spans="1:10">
      <c r="A244" s="219"/>
      <c r="B244" s="220"/>
      <c r="C244" s="184" t="s">
        <v>366</v>
      </c>
      <c r="D244" s="277" t="s">
        <v>68</v>
      </c>
      <c r="E244" s="186" t="s">
        <v>401</v>
      </c>
      <c r="F244" s="187" t="s">
        <v>401</v>
      </c>
      <c r="G244" s="99" t="s">
        <v>12</v>
      </c>
      <c r="H244" s="228" t="s">
        <v>401</v>
      </c>
      <c r="J244" s="365"/>
    </row>
    <row r="245" spans="1:10" ht="39.6">
      <c r="A245" s="221">
        <v>22</v>
      </c>
      <c r="B245" s="179"/>
      <c r="C245" s="189"/>
      <c r="D245" s="190" t="s">
        <v>447</v>
      </c>
      <c r="E245" s="189" t="s">
        <v>3</v>
      </c>
      <c r="F245" s="191">
        <v>15.5</v>
      </c>
      <c r="G245" s="99">
        <f t="shared" ref="G245:G252" si="22">J245*$K$2</f>
        <v>0</v>
      </c>
      <c r="H245" s="192">
        <f>ROUND($F245*G245,2)</f>
        <v>0</v>
      </c>
      <c r="J245" s="365"/>
    </row>
    <row r="246" spans="1:10">
      <c r="A246" s="241"/>
      <c r="B246" s="184"/>
      <c r="C246" s="184" t="s">
        <v>368</v>
      </c>
      <c r="D246" s="277" t="s">
        <v>369</v>
      </c>
      <c r="E246" s="186" t="s">
        <v>401</v>
      </c>
      <c r="F246" s="187" t="s">
        <v>401</v>
      </c>
      <c r="G246" s="99" t="s">
        <v>12</v>
      </c>
      <c r="H246" s="228" t="s">
        <v>401</v>
      </c>
      <c r="J246" s="365"/>
    </row>
    <row r="247" spans="1:10" ht="39.6">
      <c r="A247" s="247">
        <v>23</v>
      </c>
      <c r="B247" s="177"/>
      <c r="C247" s="249"/>
      <c r="D247" s="250" t="s">
        <v>448</v>
      </c>
      <c r="E247" s="287" t="s">
        <v>3</v>
      </c>
      <c r="F247" s="286">
        <v>2.5</v>
      </c>
      <c r="G247" s="99">
        <f t="shared" si="22"/>
        <v>0</v>
      </c>
      <c r="H247" s="192">
        <f>ROUND($F247*G247,2)</f>
        <v>0</v>
      </c>
      <c r="J247" s="365"/>
    </row>
    <row r="248" spans="1:10">
      <c r="A248" s="219"/>
      <c r="B248" s="220"/>
      <c r="C248" s="184" t="s">
        <v>449</v>
      </c>
      <c r="D248" s="277" t="s">
        <v>280</v>
      </c>
      <c r="E248" s="186" t="s">
        <v>401</v>
      </c>
      <c r="F248" s="187" t="s">
        <v>401</v>
      </c>
      <c r="G248" s="99" t="s">
        <v>12</v>
      </c>
      <c r="H248" s="228" t="s">
        <v>401</v>
      </c>
      <c r="J248" s="365"/>
    </row>
    <row r="249" spans="1:10" ht="39.6">
      <c r="A249" s="221">
        <v>24</v>
      </c>
      <c r="B249" s="181"/>
      <c r="C249" s="189"/>
      <c r="D249" s="190" t="s">
        <v>450</v>
      </c>
      <c r="E249" s="189" t="s">
        <v>406</v>
      </c>
      <c r="F249" s="191">
        <v>16</v>
      </c>
      <c r="G249" s="99">
        <f t="shared" si="22"/>
        <v>0</v>
      </c>
      <c r="H249" s="192">
        <f>ROUND($F249*G249,2)</f>
        <v>0</v>
      </c>
      <c r="J249" s="365"/>
    </row>
    <row r="250" spans="1:10" ht="26.4">
      <c r="A250" s="219"/>
      <c r="B250" s="220"/>
      <c r="C250" s="184" t="s">
        <v>371</v>
      </c>
      <c r="D250" s="277" t="s">
        <v>451</v>
      </c>
      <c r="E250" s="186" t="s">
        <v>401</v>
      </c>
      <c r="F250" s="187" t="s">
        <v>401</v>
      </c>
      <c r="G250" s="99" t="s">
        <v>12</v>
      </c>
      <c r="H250" s="228" t="s">
        <v>401</v>
      </c>
      <c r="J250" s="365"/>
    </row>
    <row r="251" spans="1:10" ht="39.6">
      <c r="A251" s="288">
        <v>25</v>
      </c>
      <c r="B251" s="234"/>
      <c r="C251" s="289"/>
      <c r="D251" s="290" t="s">
        <v>452</v>
      </c>
      <c r="E251" s="245" t="s">
        <v>2</v>
      </c>
      <c r="F251" s="282">
        <v>1</v>
      </c>
      <c r="G251" s="99">
        <f t="shared" si="22"/>
        <v>0</v>
      </c>
      <c r="H251" s="192">
        <f>ROUND($F251*G251,2)</f>
        <v>0</v>
      </c>
      <c r="J251" s="365"/>
    </row>
    <row r="252" spans="1:10" ht="40.200000000000003" thickBot="1">
      <c r="A252" s="284">
        <v>26</v>
      </c>
      <c r="B252" s="291"/>
      <c r="C252" s="251"/>
      <c r="D252" s="250" t="s">
        <v>453</v>
      </c>
      <c r="E252" s="251" t="s">
        <v>2</v>
      </c>
      <c r="F252" s="286">
        <v>6</v>
      </c>
      <c r="G252" s="99">
        <f t="shared" si="22"/>
        <v>0</v>
      </c>
      <c r="H252" s="192">
        <f>ROUND($F252*G252,2)</f>
        <v>0</v>
      </c>
      <c r="J252" s="365"/>
    </row>
    <row r="253" spans="1:10" ht="16.2" thickBot="1">
      <c r="A253" s="754"/>
      <c r="B253" s="755"/>
      <c r="C253" s="756"/>
      <c r="D253" s="757" t="s">
        <v>460</v>
      </c>
      <c r="E253" s="758"/>
      <c r="F253" s="759"/>
      <c r="G253" s="762">
        <f>SUM(H200:H252)</f>
        <v>0</v>
      </c>
      <c r="H253" s="763"/>
    </row>
    <row r="254" spans="1:10" ht="22.8">
      <c r="A254" s="768" t="s">
        <v>454</v>
      </c>
      <c r="B254" s="735"/>
      <c r="C254" s="769"/>
      <c r="D254" s="736" t="s">
        <v>455</v>
      </c>
      <c r="E254" s="737"/>
      <c r="F254" s="738"/>
      <c r="G254" s="194"/>
      <c r="H254" s="195"/>
    </row>
    <row r="255" spans="1:10" ht="50.4" customHeight="1">
      <c r="A255" s="764" t="s">
        <v>391</v>
      </c>
      <c r="B255" s="741"/>
      <c r="C255" s="765"/>
      <c r="D255" s="742" t="s">
        <v>392</v>
      </c>
      <c r="E255" s="743"/>
      <c r="F255" s="744"/>
      <c r="G255" s="175"/>
      <c r="H255" s="176"/>
    </row>
    <row r="256" spans="1:10" ht="17.399999999999999">
      <c r="A256" s="745" t="s">
        <v>393</v>
      </c>
      <c r="B256" s="747" t="s">
        <v>266</v>
      </c>
      <c r="C256" s="766" t="s">
        <v>394</v>
      </c>
      <c r="D256" s="196" t="s">
        <v>467</v>
      </c>
      <c r="E256" s="197" t="s">
        <v>396</v>
      </c>
      <c r="F256" s="198"/>
      <c r="G256" s="292" t="s">
        <v>104</v>
      </c>
      <c r="H256" s="200" t="s">
        <v>105</v>
      </c>
    </row>
    <row r="257" spans="1:10">
      <c r="A257" s="746"/>
      <c r="B257" s="748"/>
      <c r="C257" s="767"/>
      <c r="D257" s="201" t="s">
        <v>397</v>
      </c>
      <c r="E257" s="198" t="s">
        <v>166</v>
      </c>
      <c r="F257" s="202" t="s">
        <v>398</v>
      </c>
      <c r="G257" s="293" t="s">
        <v>399</v>
      </c>
      <c r="H257" s="203" t="s">
        <v>399</v>
      </c>
    </row>
    <row r="258" spans="1:10">
      <c r="A258" s="204">
        <v>1</v>
      </c>
      <c r="B258" s="205">
        <v>2</v>
      </c>
      <c r="C258" s="206">
        <v>3</v>
      </c>
      <c r="D258" s="207">
        <v>4</v>
      </c>
      <c r="E258" s="208">
        <v>5</v>
      </c>
      <c r="F258" s="209">
        <v>6</v>
      </c>
      <c r="G258" s="294">
        <f t="shared" ref="G258:H258" si="23">F258+1</f>
        <v>7</v>
      </c>
      <c r="H258" s="211">
        <f t="shared" si="23"/>
        <v>8</v>
      </c>
    </row>
    <row r="259" spans="1:10" ht="17.399999999999999">
      <c r="A259" s="751" t="s">
        <v>400</v>
      </c>
      <c r="B259" s="752"/>
      <c r="C259" s="752"/>
      <c r="D259" s="752"/>
      <c r="E259" s="752"/>
      <c r="F259" s="753"/>
      <c r="G259" s="212"/>
      <c r="H259" s="213"/>
    </row>
    <row r="260" spans="1:10" ht="15">
      <c r="A260" s="295"/>
      <c r="B260" s="296"/>
      <c r="C260" s="216"/>
      <c r="D260" s="193" t="s">
        <v>13</v>
      </c>
      <c r="E260" s="217" t="s">
        <v>401</v>
      </c>
      <c r="F260" s="217" t="s">
        <v>401</v>
      </c>
      <c r="G260" s="217" t="s">
        <v>401</v>
      </c>
      <c r="H260" s="218" t="s">
        <v>401</v>
      </c>
    </row>
    <row r="261" spans="1:10">
      <c r="A261" s="219"/>
      <c r="B261" s="220"/>
      <c r="C261" s="184" t="s">
        <v>402</v>
      </c>
      <c r="D261" s="185" t="s">
        <v>403</v>
      </c>
      <c r="E261" s="186" t="s">
        <v>401</v>
      </c>
      <c r="F261" s="187" t="s">
        <v>401</v>
      </c>
      <c r="G261" s="187" t="s">
        <v>401</v>
      </c>
      <c r="H261" s="188" t="s">
        <v>401</v>
      </c>
    </row>
    <row r="262" spans="1:10" ht="26.4">
      <c r="A262" s="221">
        <v>1</v>
      </c>
      <c r="B262" s="222"/>
      <c r="C262" s="189"/>
      <c r="D262" s="190" t="s">
        <v>404</v>
      </c>
      <c r="E262" s="189" t="s">
        <v>3</v>
      </c>
      <c r="F262" s="191">
        <v>16.2</v>
      </c>
      <c r="G262" s="99">
        <f>J262*$K$2</f>
        <v>0</v>
      </c>
      <c r="H262" s="303">
        <f>ROUND($F262*G262,2)</f>
        <v>0</v>
      </c>
      <c r="J262" s="365"/>
    </row>
    <row r="263" spans="1:10" ht="39.6">
      <c r="A263" s="221">
        <v>2</v>
      </c>
      <c r="B263" s="223"/>
      <c r="C263" s="189"/>
      <c r="D263" s="190" t="s">
        <v>405</v>
      </c>
      <c r="E263" s="189" t="s">
        <v>406</v>
      </c>
      <c r="F263" s="191">
        <v>2.8</v>
      </c>
      <c r="G263" s="99">
        <f t="shared" ref="G263:G264" si="24">J263*$K$2</f>
        <v>0</v>
      </c>
      <c r="H263" s="303">
        <f>ROUND($F263*G263,2)</f>
        <v>0</v>
      </c>
      <c r="J263" s="365"/>
    </row>
    <row r="264" spans="1:10" ht="26.4">
      <c r="A264" s="221">
        <v>3</v>
      </c>
      <c r="B264" s="177"/>
      <c r="C264" s="189"/>
      <c r="D264" s="190" t="s">
        <v>407</v>
      </c>
      <c r="E264" s="189" t="s">
        <v>406</v>
      </c>
      <c r="F264" s="191">
        <v>15</v>
      </c>
      <c r="G264" s="99">
        <f t="shared" si="24"/>
        <v>0</v>
      </c>
      <c r="H264" s="303">
        <f>ROUND($F264*G264,2)</f>
        <v>0</v>
      </c>
      <c r="J264" s="365"/>
    </row>
    <row r="265" spans="1:10" ht="15">
      <c r="A265" s="224"/>
      <c r="B265" s="178"/>
      <c r="C265" s="217"/>
      <c r="D265" s="193" t="s">
        <v>287</v>
      </c>
      <c r="E265" s="217" t="s">
        <v>401</v>
      </c>
      <c r="F265" s="217" t="s">
        <v>401</v>
      </c>
      <c r="G265" s="225" t="s">
        <v>401</v>
      </c>
      <c r="H265" s="226" t="s">
        <v>401</v>
      </c>
      <c r="J265" s="365"/>
    </row>
    <row r="266" spans="1:10">
      <c r="A266" s="219"/>
      <c r="B266" s="760"/>
      <c r="C266" s="184" t="s">
        <v>408</v>
      </c>
      <c r="D266" s="185" t="s">
        <v>409</v>
      </c>
      <c r="E266" s="186" t="s">
        <v>401</v>
      </c>
      <c r="F266" s="187" t="s">
        <v>401</v>
      </c>
      <c r="G266" s="227" t="s">
        <v>401</v>
      </c>
      <c r="H266" s="228" t="s">
        <v>401</v>
      </c>
      <c r="J266" s="365"/>
    </row>
    <row r="267" spans="1:10" ht="15.6">
      <c r="A267" s="221">
        <v>4</v>
      </c>
      <c r="B267" s="761"/>
      <c r="C267" s="189"/>
      <c r="D267" s="190" t="s">
        <v>410</v>
      </c>
      <c r="E267" s="189" t="s">
        <v>406</v>
      </c>
      <c r="F267" s="191">
        <v>73</v>
      </c>
      <c r="G267" s="99">
        <f>J267*$K$2</f>
        <v>0</v>
      </c>
      <c r="H267" s="303">
        <f>ROUND($F267*G267,2)</f>
        <v>0</v>
      </c>
      <c r="J267" s="365"/>
    </row>
    <row r="268" spans="1:10">
      <c r="A268" s="219"/>
      <c r="B268" s="179"/>
      <c r="C268" s="184" t="s">
        <v>411</v>
      </c>
      <c r="D268" s="185" t="s">
        <v>412</v>
      </c>
      <c r="E268" s="186" t="s">
        <v>401</v>
      </c>
      <c r="F268" s="187" t="s">
        <v>401</v>
      </c>
      <c r="G268" s="229" t="s">
        <v>401</v>
      </c>
      <c r="H268" s="228" t="s">
        <v>401</v>
      </c>
      <c r="J268" s="365"/>
    </row>
    <row r="269" spans="1:10" ht="39.6">
      <c r="A269" s="221">
        <v>5</v>
      </c>
      <c r="B269" s="177"/>
      <c r="C269" s="189"/>
      <c r="D269" s="190" t="s">
        <v>413</v>
      </c>
      <c r="E269" s="189" t="s">
        <v>406</v>
      </c>
      <c r="F269" s="191">
        <v>50</v>
      </c>
      <c r="G269" s="99">
        <f>J269*$K$2</f>
        <v>0</v>
      </c>
      <c r="H269" s="303">
        <f>ROUND($F269*G269,2)</f>
        <v>0</v>
      </c>
      <c r="J269" s="365"/>
    </row>
    <row r="270" spans="1:10" ht="26.4">
      <c r="A270" s="219"/>
      <c r="B270" s="770"/>
      <c r="C270" s="184" t="s">
        <v>457</v>
      </c>
      <c r="D270" s="243" t="s">
        <v>458</v>
      </c>
      <c r="E270" s="186" t="s">
        <v>401</v>
      </c>
      <c r="F270" s="187" t="s">
        <v>401</v>
      </c>
      <c r="G270" s="99" t="s">
        <v>12</v>
      </c>
      <c r="H270" s="228" t="s">
        <v>401</v>
      </c>
      <c r="J270" s="365"/>
    </row>
    <row r="271" spans="1:10" ht="39.6">
      <c r="A271" s="288">
        <v>6</v>
      </c>
      <c r="B271" s="771"/>
      <c r="C271" s="245"/>
      <c r="D271" s="250" t="s">
        <v>459</v>
      </c>
      <c r="E271" s="262" t="s">
        <v>406</v>
      </c>
      <c r="F271" s="272">
        <v>71.2</v>
      </c>
      <c r="G271" s="99">
        <f t="shared" ref="G271" si="25">J271*$K$2</f>
        <v>0</v>
      </c>
      <c r="H271" s="303">
        <f>ROUND($F271*G271,2)</f>
        <v>0</v>
      </c>
      <c r="J271" s="365"/>
    </row>
    <row r="272" spans="1:10" ht="15">
      <c r="A272" s="224"/>
      <c r="B272" s="230"/>
      <c r="C272" s="217"/>
      <c r="D272" s="231" t="s">
        <v>19</v>
      </c>
      <c r="E272" s="217" t="s">
        <v>401</v>
      </c>
      <c r="F272" s="217" t="s">
        <v>401</v>
      </c>
      <c r="G272" s="232" t="s">
        <v>401</v>
      </c>
      <c r="H272" s="226" t="s">
        <v>401</v>
      </c>
      <c r="J272" s="365"/>
    </row>
    <row r="273" spans="1:10">
      <c r="A273" s="219"/>
      <c r="B273" s="220"/>
      <c r="C273" s="184" t="s">
        <v>141</v>
      </c>
      <c r="D273" s="185" t="s">
        <v>414</v>
      </c>
      <c r="E273" s="186" t="s">
        <v>401</v>
      </c>
      <c r="F273" s="187" t="s">
        <v>401</v>
      </c>
      <c r="G273" s="233" t="s">
        <v>401</v>
      </c>
      <c r="H273" s="228" t="s">
        <v>401</v>
      </c>
      <c r="J273" s="365"/>
    </row>
    <row r="274" spans="1:10" ht="39.6">
      <c r="A274" s="221">
        <v>7</v>
      </c>
      <c r="B274" s="234"/>
      <c r="C274" s="190"/>
      <c r="D274" s="190" t="s">
        <v>415</v>
      </c>
      <c r="E274" s="189" t="s">
        <v>22</v>
      </c>
      <c r="F274" s="191">
        <v>2199</v>
      </c>
      <c r="G274" s="99">
        <f>J274*$K$2</f>
        <v>0</v>
      </c>
      <c r="H274" s="303">
        <f>ROUND($F274*G274,2)</f>
        <v>0</v>
      </c>
      <c r="J274" s="365"/>
    </row>
    <row r="275" spans="1:10" ht="26.4">
      <c r="A275" s="221">
        <f t="shared" ref="A275" si="26">A274+1</f>
        <v>8</v>
      </c>
      <c r="B275" s="235"/>
      <c r="C275" s="190"/>
      <c r="D275" s="190" t="s">
        <v>416</v>
      </c>
      <c r="E275" s="189" t="s">
        <v>22</v>
      </c>
      <c r="F275" s="191">
        <v>416</v>
      </c>
      <c r="G275" s="99">
        <f>J275*$K$2</f>
        <v>0</v>
      </c>
      <c r="H275" s="303">
        <f>ROUND($F275*G275,2)</f>
        <v>0</v>
      </c>
      <c r="J275" s="365"/>
    </row>
    <row r="276" spans="1:10" ht="15">
      <c r="A276" s="224"/>
      <c r="B276" s="230"/>
      <c r="C276" s="217"/>
      <c r="D276" s="231" t="s">
        <v>26</v>
      </c>
      <c r="E276" s="217" t="s">
        <v>401</v>
      </c>
      <c r="F276" s="217" t="s">
        <v>401</v>
      </c>
      <c r="G276" s="232" t="s">
        <v>401</v>
      </c>
      <c r="H276" s="226" t="s">
        <v>401</v>
      </c>
      <c r="J276" s="365"/>
    </row>
    <row r="277" spans="1:10" ht="13.8">
      <c r="A277" s="236"/>
      <c r="B277" s="237"/>
      <c r="C277" s="238"/>
      <c r="D277" s="239" t="s">
        <v>417</v>
      </c>
      <c r="E277" s="201" t="s">
        <v>401</v>
      </c>
      <c r="F277" s="201" t="s">
        <v>401</v>
      </c>
      <c r="G277" s="51" t="s">
        <v>401</v>
      </c>
      <c r="H277" s="240" t="s">
        <v>401</v>
      </c>
      <c r="J277" s="365"/>
    </row>
    <row r="278" spans="1:10">
      <c r="A278" s="241"/>
      <c r="B278" s="242"/>
      <c r="C278" s="184" t="s">
        <v>418</v>
      </c>
      <c r="D278" s="243" t="s">
        <v>419</v>
      </c>
      <c r="E278" s="186" t="s">
        <v>401</v>
      </c>
      <c r="F278" s="187" t="s">
        <v>401</v>
      </c>
      <c r="G278" s="233" t="s">
        <v>401</v>
      </c>
      <c r="H278" s="228" t="s">
        <v>401</v>
      </c>
      <c r="J278" s="365"/>
    </row>
    <row r="279" spans="1:10" ht="26.4">
      <c r="A279" s="221">
        <v>9</v>
      </c>
      <c r="B279" s="177"/>
      <c r="C279" s="244"/>
      <c r="D279" s="190" t="s">
        <v>420</v>
      </c>
      <c r="E279" s="245" t="s">
        <v>406</v>
      </c>
      <c r="F279" s="246">
        <v>9.8000000000000007</v>
      </c>
      <c r="G279" s="99">
        <f>J279*$K$2</f>
        <v>0</v>
      </c>
      <c r="H279" s="303">
        <f>ROUND($F279*G279,2)</f>
        <v>0</v>
      </c>
      <c r="J279" s="365"/>
    </row>
    <row r="280" spans="1:10">
      <c r="A280" s="241"/>
      <c r="B280" s="242"/>
      <c r="C280" s="184" t="s">
        <v>421</v>
      </c>
      <c r="D280" s="243" t="s">
        <v>422</v>
      </c>
      <c r="E280" s="186" t="s">
        <v>401</v>
      </c>
      <c r="F280" s="187" t="s">
        <v>401</v>
      </c>
      <c r="G280" s="227" t="s">
        <v>401</v>
      </c>
      <c r="H280" s="228" t="s">
        <v>401</v>
      </c>
      <c r="J280" s="365"/>
    </row>
    <row r="281" spans="1:10" ht="39.6">
      <c r="A281" s="247">
        <v>10</v>
      </c>
      <c r="B281" s="248"/>
      <c r="C281" s="249"/>
      <c r="D281" s="250" t="s">
        <v>423</v>
      </c>
      <c r="E281" s="251" t="s">
        <v>406</v>
      </c>
      <c r="F281" s="252">
        <v>8.5</v>
      </c>
      <c r="G281" s="99">
        <f>J281*$K$2</f>
        <v>0</v>
      </c>
      <c r="H281" s="303">
        <f>ROUND($F281*G281,2)</f>
        <v>0</v>
      </c>
      <c r="J281" s="365"/>
    </row>
    <row r="282" spans="1:10" ht="26.4">
      <c r="A282" s="241"/>
      <c r="B282" s="242"/>
      <c r="C282" s="184" t="s">
        <v>424</v>
      </c>
      <c r="D282" s="253" t="s">
        <v>425</v>
      </c>
      <c r="E282" s="189" t="s">
        <v>401</v>
      </c>
      <c r="F282" s="191" t="s">
        <v>401</v>
      </c>
      <c r="G282" s="229" t="s">
        <v>401</v>
      </c>
      <c r="H282" s="254" t="s">
        <v>401</v>
      </c>
      <c r="J282" s="365"/>
    </row>
    <row r="283" spans="1:10" ht="15.6">
      <c r="A283" s="255">
        <v>11</v>
      </c>
      <c r="B283" s="177"/>
      <c r="C283" s="256"/>
      <c r="D283" s="257" t="s">
        <v>426</v>
      </c>
      <c r="E283" s="189" t="s">
        <v>406</v>
      </c>
      <c r="F283" s="258">
        <v>2.6</v>
      </c>
      <c r="G283" s="99">
        <f>J283*$K$2</f>
        <v>0</v>
      </c>
      <c r="H283" s="303">
        <f>ROUND($F283*G283,2)</f>
        <v>0</v>
      </c>
      <c r="J283" s="365"/>
    </row>
    <row r="284" spans="1:10" ht="13.8">
      <c r="A284" s="236"/>
      <c r="B284" s="237"/>
      <c r="C284" s="238"/>
      <c r="D284" s="259" t="s">
        <v>427</v>
      </c>
      <c r="E284" s="201" t="s">
        <v>401</v>
      </c>
      <c r="F284" s="201" t="s">
        <v>401</v>
      </c>
      <c r="G284" s="260" t="s">
        <v>401</v>
      </c>
      <c r="H284" s="240" t="s">
        <v>401</v>
      </c>
      <c r="J284" s="365"/>
    </row>
    <row r="285" spans="1:10">
      <c r="A285" s="219"/>
      <c r="B285" s="220"/>
      <c r="C285" s="184" t="s">
        <v>342</v>
      </c>
      <c r="D285" s="185" t="s">
        <v>118</v>
      </c>
      <c r="E285" s="186" t="s">
        <v>401</v>
      </c>
      <c r="F285" s="187" t="s">
        <v>401</v>
      </c>
      <c r="G285" s="233" t="s">
        <v>401</v>
      </c>
      <c r="H285" s="228" t="s">
        <v>401</v>
      </c>
      <c r="J285" s="365"/>
    </row>
    <row r="286" spans="1:10" ht="26.4">
      <c r="A286" s="221">
        <v>12</v>
      </c>
      <c r="B286" s="179"/>
      <c r="C286" s="189"/>
      <c r="D286" s="190" t="s">
        <v>428</v>
      </c>
      <c r="E286" s="189" t="s">
        <v>406</v>
      </c>
      <c r="F286" s="191">
        <v>9.5</v>
      </c>
      <c r="G286" s="99">
        <f>J286*$K$2</f>
        <v>0</v>
      </c>
      <c r="H286" s="303">
        <f>ROUND($F286*G286,2)</f>
        <v>0</v>
      </c>
      <c r="J286" s="365"/>
    </row>
    <row r="287" spans="1:10" ht="26.4">
      <c r="A287" s="221">
        <v>13</v>
      </c>
      <c r="B287" s="261"/>
      <c r="C287" s="262"/>
      <c r="D287" s="257" t="s">
        <v>429</v>
      </c>
      <c r="E287" s="262" t="s">
        <v>406</v>
      </c>
      <c r="F287" s="263">
        <v>1.3</v>
      </c>
      <c r="G287" s="99">
        <f>J287*$K$2</f>
        <v>0</v>
      </c>
      <c r="H287" s="303">
        <f>ROUND($F287*G287,2)</f>
        <v>0</v>
      </c>
      <c r="J287" s="365"/>
    </row>
    <row r="288" spans="1:10" ht="13.8">
      <c r="A288" s="236"/>
      <c r="B288" s="237"/>
      <c r="C288" s="238"/>
      <c r="D288" s="259" t="s">
        <v>430</v>
      </c>
      <c r="E288" s="201" t="s">
        <v>401</v>
      </c>
      <c r="F288" s="201" t="s">
        <v>401</v>
      </c>
      <c r="G288" s="260" t="s">
        <v>401</v>
      </c>
      <c r="H288" s="240" t="s">
        <v>401</v>
      </c>
      <c r="J288" s="365"/>
    </row>
    <row r="289" spans="1:10" ht="26.4">
      <c r="A289" s="241"/>
      <c r="B289" s="242"/>
      <c r="C289" s="184" t="s">
        <v>431</v>
      </c>
      <c r="D289" s="253" t="s">
        <v>845</v>
      </c>
      <c r="E289" s="189" t="s">
        <v>401</v>
      </c>
      <c r="F289" s="191" t="s">
        <v>401</v>
      </c>
      <c r="G289" s="233" t="s">
        <v>401</v>
      </c>
      <c r="H289" s="254" t="s">
        <v>401</v>
      </c>
      <c r="J289" s="365"/>
    </row>
    <row r="290" spans="1:10" ht="39.6">
      <c r="A290" s="264">
        <v>14</v>
      </c>
      <c r="B290" s="265"/>
      <c r="C290" s="256"/>
      <c r="D290" s="257" t="s">
        <v>432</v>
      </c>
      <c r="E290" s="262" t="s">
        <v>2</v>
      </c>
      <c r="F290" s="258">
        <v>13</v>
      </c>
      <c r="G290" s="99">
        <f>J290*$K$2</f>
        <v>0</v>
      </c>
      <c r="H290" s="303">
        <f>ROUND($F290*G290,2)</f>
        <v>0</v>
      </c>
      <c r="J290" s="365"/>
    </row>
    <row r="291" spans="1:10" ht="15">
      <c r="A291" s="224"/>
      <c r="B291" s="230"/>
      <c r="C291" s="217"/>
      <c r="D291" s="231" t="s">
        <v>279</v>
      </c>
      <c r="E291" s="217" t="s">
        <v>401</v>
      </c>
      <c r="F291" s="217" t="s">
        <v>401</v>
      </c>
      <c r="G291" s="266" t="s">
        <v>401</v>
      </c>
      <c r="H291" s="226" t="s">
        <v>401</v>
      </c>
      <c r="J291" s="365"/>
    </row>
    <row r="292" spans="1:10">
      <c r="A292" s="219"/>
      <c r="B292" s="220"/>
      <c r="C292" s="184" t="s">
        <v>349</v>
      </c>
      <c r="D292" s="185" t="s">
        <v>433</v>
      </c>
      <c r="E292" s="186" t="s">
        <v>401</v>
      </c>
      <c r="F292" s="187" t="s">
        <v>401</v>
      </c>
      <c r="G292" s="233" t="s">
        <v>401</v>
      </c>
      <c r="H292" s="228" t="s">
        <v>401</v>
      </c>
      <c r="J292" s="365"/>
    </row>
    <row r="293" spans="1:10" ht="26.4">
      <c r="A293" s="255">
        <v>15</v>
      </c>
      <c r="B293" s="267"/>
      <c r="C293" s="268"/>
      <c r="D293" s="190" t="s">
        <v>434</v>
      </c>
      <c r="E293" s="189" t="s">
        <v>435</v>
      </c>
      <c r="F293" s="191">
        <v>38.700000000000003</v>
      </c>
      <c r="G293" s="99">
        <f>J293*$K$2</f>
        <v>0</v>
      </c>
      <c r="H293" s="303">
        <f>ROUND($F293*G293,2)</f>
        <v>0</v>
      </c>
      <c r="J293" s="365"/>
    </row>
    <row r="294" spans="1:10">
      <c r="A294" s="241"/>
      <c r="B294" s="242"/>
      <c r="C294" s="184" t="s">
        <v>136</v>
      </c>
      <c r="D294" s="185" t="s">
        <v>436</v>
      </c>
      <c r="E294" s="186" t="s">
        <v>401</v>
      </c>
      <c r="F294" s="187" t="s">
        <v>401</v>
      </c>
      <c r="G294" s="99" t="s">
        <v>12</v>
      </c>
      <c r="H294" s="228" t="s">
        <v>401</v>
      </c>
      <c r="J294" s="365"/>
    </row>
    <row r="295" spans="1:10" ht="26.4">
      <c r="A295" s="255">
        <v>16</v>
      </c>
      <c r="B295" s="267"/>
      <c r="C295" s="269"/>
      <c r="D295" s="190" t="s">
        <v>437</v>
      </c>
      <c r="E295" s="189" t="s">
        <v>435</v>
      </c>
      <c r="F295" s="191">
        <v>16.899999999999999</v>
      </c>
      <c r="G295" s="99">
        <f t="shared" ref="G295:G300" si="27">J295*$K$2</f>
        <v>0</v>
      </c>
      <c r="H295" s="303">
        <f>ROUND($F295*G295,2)</f>
        <v>0</v>
      </c>
      <c r="J295" s="365"/>
    </row>
    <row r="296" spans="1:10" ht="26.4">
      <c r="A296" s="255">
        <v>17</v>
      </c>
      <c r="B296" s="267"/>
      <c r="C296" s="270"/>
      <c r="D296" s="271" t="s">
        <v>438</v>
      </c>
      <c r="E296" s="189" t="s">
        <v>435</v>
      </c>
      <c r="F296" s="272">
        <v>44.2</v>
      </c>
      <c r="G296" s="99">
        <f t="shared" si="27"/>
        <v>0</v>
      </c>
      <c r="H296" s="303">
        <f>ROUND($F296*G296,2)</f>
        <v>0</v>
      </c>
      <c r="J296" s="365"/>
    </row>
    <row r="297" spans="1:10">
      <c r="A297" s="273"/>
      <c r="B297" s="274"/>
      <c r="C297" s="184" t="s">
        <v>148</v>
      </c>
      <c r="D297" s="275" t="s">
        <v>51</v>
      </c>
      <c r="E297" s="186" t="s">
        <v>401</v>
      </c>
      <c r="F297" s="187" t="s">
        <v>401</v>
      </c>
      <c r="G297" s="99" t="s">
        <v>12</v>
      </c>
      <c r="H297" s="228" t="s">
        <v>401</v>
      </c>
      <c r="J297" s="365"/>
    </row>
    <row r="298" spans="1:10" ht="39.6">
      <c r="A298" s="255">
        <v>18</v>
      </c>
      <c r="B298" s="276"/>
      <c r="C298" s="269"/>
      <c r="D298" s="190" t="s">
        <v>439</v>
      </c>
      <c r="E298" s="189" t="s">
        <v>435</v>
      </c>
      <c r="F298" s="191">
        <v>8.3000000000000007</v>
      </c>
      <c r="G298" s="99">
        <f t="shared" si="27"/>
        <v>0</v>
      </c>
      <c r="H298" s="303">
        <f>ROUND($F298*G298,2)</f>
        <v>0</v>
      </c>
      <c r="J298" s="365"/>
    </row>
    <row r="299" spans="1:10">
      <c r="A299" s="219"/>
      <c r="B299" s="220"/>
      <c r="C299" s="184" t="s">
        <v>440</v>
      </c>
      <c r="D299" s="277" t="s">
        <v>441</v>
      </c>
      <c r="E299" s="186" t="s">
        <v>401</v>
      </c>
      <c r="F299" s="187" t="s">
        <v>401</v>
      </c>
      <c r="G299" s="99" t="s">
        <v>12</v>
      </c>
      <c r="H299" s="228" t="s">
        <v>401</v>
      </c>
      <c r="J299" s="365"/>
    </row>
    <row r="300" spans="1:10" ht="39.6">
      <c r="A300" s="221">
        <v>19</v>
      </c>
      <c r="B300" s="179"/>
      <c r="C300" s="189"/>
      <c r="D300" s="190" t="s">
        <v>442</v>
      </c>
      <c r="E300" s="189" t="s">
        <v>435</v>
      </c>
      <c r="F300" s="191">
        <v>16.899999999999999</v>
      </c>
      <c r="G300" s="99">
        <f t="shared" si="27"/>
        <v>0</v>
      </c>
      <c r="H300" s="303">
        <f>ROUND($F300*G300,2)</f>
        <v>0</v>
      </c>
      <c r="J300" s="365"/>
    </row>
    <row r="301" spans="1:10" ht="15">
      <c r="A301" s="224"/>
      <c r="B301" s="230"/>
      <c r="C301" s="217"/>
      <c r="D301" s="193" t="s">
        <v>59</v>
      </c>
      <c r="E301" s="217" t="s">
        <v>401</v>
      </c>
      <c r="F301" s="217" t="s">
        <v>401</v>
      </c>
      <c r="G301" s="232" t="s">
        <v>401</v>
      </c>
      <c r="H301" s="226" t="s">
        <v>401</v>
      </c>
      <c r="J301" s="365"/>
    </row>
    <row r="302" spans="1:10" ht="27">
      <c r="A302" s="255"/>
      <c r="B302" s="278"/>
      <c r="C302" s="184" t="s">
        <v>154</v>
      </c>
      <c r="D302" s="243" t="s">
        <v>443</v>
      </c>
      <c r="E302" s="186" t="s">
        <v>401</v>
      </c>
      <c r="F302" s="263" t="s">
        <v>401</v>
      </c>
      <c r="G302" s="233" t="s">
        <v>401</v>
      </c>
      <c r="H302" s="228" t="s">
        <v>401</v>
      </c>
      <c r="J302" s="365"/>
    </row>
    <row r="303" spans="1:10">
      <c r="A303" s="255">
        <v>20</v>
      </c>
      <c r="B303" s="180"/>
      <c r="C303" s="244"/>
      <c r="D303" s="257" t="s">
        <v>444</v>
      </c>
      <c r="E303" s="189" t="s">
        <v>3</v>
      </c>
      <c r="F303" s="263">
        <v>13.2</v>
      </c>
      <c r="G303" s="99">
        <f>J303*$K$2</f>
        <v>0</v>
      </c>
      <c r="H303" s="303">
        <f>ROUND($F303*G303,2)</f>
        <v>0</v>
      </c>
      <c r="J303" s="365"/>
    </row>
    <row r="304" spans="1:10" ht="15">
      <c r="A304" s="224"/>
      <c r="B304" s="230"/>
      <c r="C304" s="217"/>
      <c r="D304" s="193" t="s">
        <v>61</v>
      </c>
      <c r="E304" s="217" t="s">
        <v>401</v>
      </c>
      <c r="F304" s="217" t="s">
        <v>401</v>
      </c>
      <c r="G304" s="232" t="s">
        <v>401</v>
      </c>
      <c r="H304" s="226" t="s">
        <v>401</v>
      </c>
      <c r="J304" s="365"/>
    </row>
    <row r="305" spans="1:10">
      <c r="A305" s="279"/>
      <c r="B305" s="278"/>
      <c r="C305" s="280" t="s">
        <v>364</v>
      </c>
      <c r="D305" s="281" t="s">
        <v>67</v>
      </c>
      <c r="E305" s="245" t="s">
        <v>401</v>
      </c>
      <c r="F305" s="282" t="s">
        <v>401</v>
      </c>
      <c r="G305" s="233" t="s">
        <v>401</v>
      </c>
      <c r="H305" s="228" t="s">
        <v>401</v>
      </c>
      <c r="J305" s="365"/>
    </row>
    <row r="306" spans="1:10" ht="39.6">
      <c r="A306" s="221">
        <v>21</v>
      </c>
      <c r="B306" s="283"/>
      <c r="C306" s="189"/>
      <c r="D306" s="190" t="s">
        <v>445</v>
      </c>
      <c r="E306" s="189" t="s">
        <v>435</v>
      </c>
      <c r="F306" s="191">
        <v>5</v>
      </c>
      <c r="G306" s="99">
        <f>J306*$K$2</f>
        <v>0</v>
      </c>
      <c r="H306" s="303">
        <f>ROUND($F306*G306,2)</f>
        <v>0</v>
      </c>
      <c r="J306" s="365"/>
    </row>
    <row r="307" spans="1:10" ht="39.6">
      <c r="A307" s="284">
        <v>22</v>
      </c>
      <c r="B307" s="285"/>
      <c r="C307" s="251"/>
      <c r="D307" s="250" t="s">
        <v>446</v>
      </c>
      <c r="E307" s="251" t="s">
        <v>435</v>
      </c>
      <c r="F307" s="286">
        <v>26.5</v>
      </c>
      <c r="G307" s="99">
        <f t="shared" ref="G307:G316" si="28">J307*$K$2</f>
        <v>0</v>
      </c>
      <c r="H307" s="303">
        <f>ROUND($F307*G307,2)</f>
        <v>0</v>
      </c>
      <c r="J307" s="365"/>
    </row>
    <row r="308" spans="1:10">
      <c r="A308" s="219"/>
      <c r="B308" s="220"/>
      <c r="C308" s="184" t="s">
        <v>366</v>
      </c>
      <c r="D308" s="277" t="s">
        <v>68</v>
      </c>
      <c r="E308" s="186" t="s">
        <v>401</v>
      </c>
      <c r="F308" s="187" t="s">
        <v>401</v>
      </c>
      <c r="G308" s="99" t="s">
        <v>12</v>
      </c>
      <c r="H308" s="228" t="s">
        <v>401</v>
      </c>
      <c r="J308" s="365"/>
    </row>
    <row r="309" spans="1:10" ht="39.6">
      <c r="A309" s="221">
        <v>23</v>
      </c>
      <c r="B309" s="179"/>
      <c r="C309" s="189"/>
      <c r="D309" s="190" t="s">
        <v>447</v>
      </c>
      <c r="E309" s="189" t="s">
        <v>3</v>
      </c>
      <c r="F309" s="191">
        <v>5.3</v>
      </c>
      <c r="G309" s="99">
        <f t="shared" si="28"/>
        <v>0</v>
      </c>
      <c r="H309" s="303">
        <f>ROUND($F309*G309,2)</f>
        <v>0</v>
      </c>
      <c r="J309" s="365"/>
    </row>
    <row r="310" spans="1:10">
      <c r="A310" s="241"/>
      <c r="B310" s="184"/>
      <c r="C310" s="184" t="s">
        <v>368</v>
      </c>
      <c r="D310" s="277" t="s">
        <v>369</v>
      </c>
      <c r="E310" s="186" t="s">
        <v>401</v>
      </c>
      <c r="F310" s="187" t="s">
        <v>401</v>
      </c>
      <c r="G310" s="99" t="s">
        <v>12</v>
      </c>
      <c r="H310" s="228" t="s">
        <v>401</v>
      </c>
      <c r="J310" s="365"/>
    </row>
    <row r="311" spans="1:10" ht="39.6">
      <c r="A311" s="247">
        <v>24</v>
      </c>
      <c r="B311" s="177"/>
      <c r="C311" s="249"/>
      <c r="D311" s="250" t="s">
        <v>448</v>
      </c>
      <c r="E311" s="287" t="s">
        <v>3</v>
      </c>
      <c r="F311" s="286">
        <v>3</v>
      </c>
      <c r="G311" s="99">
        <f t="shared" si="28"/>
        <v>0</v>
      </c>
      <c r="H311" s="303">
        <f>ROUND($F311*G311,2)</f>
        <v>0</v>
      </c>
      <c r="J311" s="365"/>
    </row>
    <row r="312" spans="1:10">
      <c r="A312" s="219"/>
      <c r="B312" s="220"/>
      <c r="C312" s="184" t="s">
        <v>449</v>
      </c>
      <c r="D312" s="277" t="s">
        <v>280</v>
      </c>
      <c r="E312" s="186" t="s">
        <v>401</v>
      </c>
      <c r="F312" s="187" t="s">
        <v>401</v>
      </c>
      <c r="G312" s="99" t="s">
        <v>12</v>
      </c>
      <c r="H312" s="228" t="s">
        <v>401</v>
      </c>
      <c r="J312" s="365"/>
    </row>
    <row r="313" spans="1:10" ht="39.6">
      <c r="A313" s="221">
        <v>25</v>
      </c>
      <c r="B313" s="181"/>
      <c r="C313" s="189"/>
      <c r="D313" s="190" t="s">
        <v>450</v>
      </c>
      <c r="E313" s="189" t="s">
        <v>406</v>
      </c>
      <c r="F313" s="191">
        <v>10</v>
      </c>
      <c r="G313" s="99">
        <f t="shared" si="28"/>
        <v>0</v>
      </c>
      <c r="H313" s="303">
        <f>ROUND($F313*G313,2)</f>
        <v>0</v>
      </c>
      <c r="J313" s="365"/>
    </row>
    <row r="314" spans="1:10" ht="26.4">
      <c r="A314" s="219"/>
      <c r="B314" s="220"/>
      <c r="C314" s="184" t="s">
        <v>371</v>
      </c>
      <c r="D314" s="277" t="s">
        <v>451</v>
      </c>
      <c r="E314" s="186" t="s">
        <v>401</v>
      </c>
      <c r="F314" s="187" t="s">
        <v>401</v>
      </c>
      <c r="G314" s="99" t="s">
        <v>12</v>
      </c>
      <c r="H314" s="228" t="s">
        <v>401</v>
      </c>
      <c r="J314" s="365"/>
    </row>
    <row r="315" spans="1:10" ht="39.6">
      <c r="A315" s="288">
        <v>26</v>
      </c>
      <c r="B315" s="234"/>
      <c r="C315" s="289"/>
      <c r="D315" s="290" t="s">
        <v>452</v>
      </c>
      <c r="E315" s="245" t="s">
        <v>2</v>
      </c>
      <c r="F315" s="282">
        <v>1</v>
      </c>
      <c r="G315" s="99">
        <f t="shared" si="28"/>
        <v>0</v>
      </c>
      <c r="H315" s="303">
        <f>ROUND($F315*G315,2)</f>
        <v>0</v>
      </c>
      <c r="J315" s="365"/>
    </row>
    <row r="316" spans="1:10" ht="40.200000000000003" thickBot="1">
      <c r="A316" s="284">
        <v>27</v>
      </c>
      <c r="B316" s="291"/>
      <c r="C316" s="251"/>
      <c r="D316" s="250" t="s">
        <v>453</v>
      </c>
      <c r="E316" s="251" t="s">
        <v>2</v>
      </c>
      <c r="F316" s="286">
        <v>6</v>
      </c>
      <c r="G316" s="99">
        <f t="shared" si="28"/>
        <v>0</v>
      </c>
      <c r="H316" s="303">
        <f>ROUND($F316*G316,2)</f>
        <v>0</v>
      </c>
      <c r="J316" s="365"/>
    </row>
    <row r="317" spans="1:10" ht="16.2" thickBot="1">
      <c r="A317" s="754"/>
      <c r="B317" s="755"/>
      <c r="C317" s="756"/>
      <c r="D317" s="757" t="s">
        <v>460</v>
      </c>
      <c r="E317" s="758"/>
      <c r="F317" s="759"/>
      <c r="G317" s="762">
        <f>SUM(H262:H316)</f>
        <v>0</v>
      </c>
      <c r="H317" s="763"/>
    </row>
    <row r="318" spans="1:10" ht="22.8">
      <c r="A318" s="768" t="s">
        <v>454</v>
      </c>
      <c r="B318" s="735"/>
      <c r="C318" s="769"/>
      <c r="D318" s="736" t="s">
        <v>455</v>
      </c>
      <c r="E318" s="737"/>
      <c r="F318" s="738"/>
      <c r="G318" s="194"/>
      <c r="H318" s="195"/>
    </row>
    <row r="319" spans="1:10" ht="58.2" customHeight="1">
      <c r="A319" s="764" t="s">
        <v>391</v>
      </c>
      <c r="B319" s="741"/>
      <c r="C319" s="765"/>
      <c r="D319" s="742" t="s">
        <v>392</v>
      </c>
      <c r="E319" s="743"/>
      <c r="F319" s="744"/>
      <c r="G319" s="175"/>
      <c r="H319" s="176"/>
    </row>
    <row r="320" spans="1:10" ht="17.399999999999999">
      <c r="A320" s="745" t="s">
        <v>393</v>
      </c>
      <c r="B320" s="747" t="s">
        <v>266</v>
      </c>
      <c r="C320" s="766" t="s">
        <v>394</v>
      </c>
      <c r="D320" s="196" t="s">
        <v>468</v>
      </c>
      <c r="E320" s="197" t="s">
        <v>396</v>
      </c>
      <c r="F320" s="198"/>
      <c r="G320" s="292" t="s">
        <v>104</v>
      </c>
      <c r="H320" s="200" t="s">
        <v>105</v>
      </c>
    </row>
    <row r="321" spans="1:10">
      <c r="A321" s="746"/>
      <c r="B321" s="748"/>
      <c r="C321" s="767"/>
      <c r="D321" s="201" t="s">
        <v>397</v>
      </c>
      <c r="E321" s="198" t="s">
        <v>166</v>
      </c>
      <c r="F321" s="202" t="s">
        <v>398</v>
      </c>
      <c r="G321" s="293" t="s">
        <v>399</v>
      </c>
      <c r="H321" s="203" t="s">
        <v>399</v>
      </c>
    </row>
    <row r="322" spans="1:10">
      <c r="A322" s="204">
        <v>1</v>
      </c>
      <c r="B322" s="205">
        <v>2</v>
      </c>
      <c r="C322" s="206">
        <v>3</v>
      </c>
      <c r="D322" s="207">
        <v>4</v>
      </c>
      <c r="E322" s="208">
        <v>5</v>
      </c>
      <c r="F322" s="209">
        <v>6</v>
      </c>
      <c r="G322" s="294">
        <f t="shared" ref="G322:H322" si="29">F322+1</f>
        <v>7</v>
      </c>
      <c r="H322" s="211">
        <f t="shared" si="29"/>
        <v>8</v>
      </c>
    </row>
    <row r="323" spans="1:10" ht="17.399999999999999">
      <c r="A323" s="751" t="s">
        <v>400</v>
      </c>
      <c r="B323" s="752"/>
      <c r="C323" s="752"/>
      <c r="D323" s="752"/>
      <c r="E323" s="752"/>
      <c r="F323" s="753"/>
      <c r="G323" s="212"/>
      <c r="H323" s="213"/>
    </row>
    <row r="324" spans="1:10" ht="15">
      <c r="A324" s="295"/>
      <c r="B324" s="296"/>
      <c r="C324" s="216"/>
      <c r="D324" s="193" t="s">
        <v>13</v>
      </c>
      <c r="E324" s="217" t="s">
        <v>401</v>
      </c>
      <c r="F324" s="217" t="s">
        <v>401</v>
      </c>
      <c r="G324" s="217" t="s">
        <v>401</v>
      </c>
      <c r="H324" s="218" t="s">
        <v>401</v>
      </c>
    </row>
    <row r="325" spans="1:10">
      <c r="A325" s="219"/>
      <c r="B325" s="220"/>
      <c r="C325" s="184" t="s">
        <v>402</v>
      </c>
      <c r="D325" s="185" t="s">
        <v>403</v>
      </c>
      <c r="E325" s="186" t="s">
        <v>401</v>
      </c>
      <c r="F325" s="187" t="s">
        <v>401</v>
      </c>
      <c r="G325" s="187" t="s">
        <v>401</v>
      </c>
      <c r="H325" s="188" t="s">
        <v>401</v>
      </c>
    </row>
    <row r="326" spans="1:10" ht="26.4">
      <c r="A326" s="221">
        <v>1</v>
      </c>
      <c r="B326" s="222"/>
      <c r="C326" s="189"/>
      <c r="D326" s="190" t="s">
        <v>404</v>
      </c>
      <c r="E326" s="189" t="s">
        <v>3</v>
      </c>
      <c r="F326" s="191">
        <v>16.7</v>
      </c>
      <c r="G326" s="99">
        <f>J326*$K$2</f>
        <v>0</v>
      </c>
      <c r="H326" s="192">
        <f>ROUND($F326*G326,2)</f>
        <v>0</v>
      </c>
      <c r="J326" s="365"/>
    </row>
    <row r="327" spans="1:10" ht="39.6">
      <c r="A327" s="221">
        <v>2</v>
      </c>
      <c r="B327" s="223"/>
      <c r="C327" s="189"/>
      <c r="D327" s="190" t="s">
        <v>405</v>
      </c>
      <c r="E327" s="189" t="s">
        <v>406</v>
      </c>
      <c r="F327" s="191">
        <v>6.5</v>
      </c>
      <c r="G327" s="99">
        <f t="shared" ref="G327:G328" si="30">J327*$K$2</f>
        <v>0</v>
      </c>
      <c r="H327" s="192">
        <f>ROUND($F327*G327,2)</f>
        <v>0</v>
      </c>
      <c r="J327" s="365"/>
    </row>
    <row r="328" spans="1:10" ht="26.4">
      <c r="A328" s="221">
        <v>3</v>
      </c>
      <c r="B328" s="177"/>
      <c r="C328" s="189"/>
      <c r="D328" s="190" t="s">
        <v>407</v>
      </c>
      <c r="E328" s="189" t="s">
        <v>406</v>
      </c>
      <c r="F328" s="191">
        <v>12</v>
      </c>
      <c r="G328" s="99">
        <f t="shared" si="30"/>
        <v>0</v>
      </c>
      <c r="H328" s="192">
        <f>ROUND($F328*G328,2)</f>
        <v>0</v>
      </c>
      <c r="J328" s="365"/>
    </row>
    <row r="329" spans="1:10" ht="15">
      <c r="A329" s="224"/>
      <c r="B329" s="178"/>
      <c r="C329" s="217"/>
      <c r="D329" s="193" t="s">
        <v>287</v>
      </c>
      <c r="E329" s="217" t="s">
        <v>401</v>
      </c>
      <c r="F329" s="217" t="s">
        <v>401</v>
      </c>
      <c r="G329" s="225" t="s">
        <v>401</v>
      </c>
      <c r="H329" s="226" t="s">
        <v>401</v>
      </c>
      <c r="J329" s="365"/>
    </row>
    <row r="330" spans="1:10">
      <c r="A330" s="219"/>
      <c r="B330" s="760"/>
      <c r="C330" s="184" t="s">
        <v>408</v>
      </c>
      <c r="D330" s="185" t="s">
        <v>409</v>
      </c>
      <c r="E330" s="186" t="s">
        <v>401</v>
      </c>
      <c r="F330" s="187" t="s">
        <v>401</v>
      </c>
      <c r="G330" s="227" t="s">
        <v>401</v>
      </c>
      <c r="H330" s="228" t="s">
        <v>401</v>
      </c>
      <c r="J330" s="365"/>
    </row>
    <row r="331" spans="1:10" ht="15.6">
      <c r="A331" s="221">
        <v>4</v>
      </c>
      <c r="B331" s="761"/>
      <c r="C331" s="189"/>
      <c r="D331" s="190" t="s">
        <v>410</v>
      </c>
      <c r="E331" s="189" t="s">
        <v>406</v>
      </c>
      <c r="F331" s="191">
        <v>91.5</v>
      </c>
      <c r="G331" s="99">
        <f>J331*$K$2</f>
        <v>0</v>
      </c>
      <c r="H331" s="192">
        <f>ROUND($F331*G331,2)</f>
        <v>0</v>
      </c>
      <c r="J331" s="365"/>
    </row>
    <row r="332" spans="1:10">
      <c r="A332" s="219"/>
      <c r="B332" s="179"/>
      <c r="C332" s="184" t="s">
        <v>411</v>
      </c>
      <c r="D332" s="185" t="s">
        <v>412</v>
      </c>
      <c r="E332" s="186" t="s">
        <v>401</v>
      </c>
      <c r="F332" s="187" t="s">
        <v>401</v>
      </c>
      <c r="G332" s="229" t="s">
        <v>401</v>
      </c>
      <c r="H332" s="228" t="s">
        <v>401</v>
      </c>
      <c r="J332" s="365"/>
    </row>
    <row r="333" spans="1:10" ht="39.6">
      <c r="A333" s="221">
        <v>5</v>
      </c>
      <c r="B333" s="177"/>
      <c r="C333" s="189"/>
      <c r="D333" s="190" t="s">
        <v>413</v>
      </c>
      <c r="E333" s="189" t="s">
        <v>406</v>
      </c>
      <c r="F333" s="191">
        <v>58</v>
      </c>
      <c r="G333" s="99">
        <f>J333*$K$2</f>
        <v>0</v>
      </c>
      <c r="H333" s="192">
        <f>ROUND($F333*G333,2)</f>
        <v>0</v>
      </c>
      <c r="J333" s="365"/>
    </row>
    <row r="334" spans="1:10" ht="15">
      <c r="A334" s="224"/>
      <c r="B334" s="230"/>
      <c r="C334" s="217"/>
      <c r="D334" s="231" t="s">
        <v>19</v>
      </c>
      <c r="E334" s="217" t="s">
        <v>401</v>
      </c>
      <c r="F334" s="217" t="s">
        <v>401</v>
      </c>
      <c r="G334" s="232" t="s">
        <v>401</v>
      </c>
      <c r="H334" s="226" t="s">
        <v>401</v>
      </c>
      <c r="J334" s="365"/>
    </row>
    <row r="335" spans="1:10">
      <c r="A335" s="219"/>
      <c r="B335" s="220"/>
      <c r="C335" s="184" t="s">
        <v>141</v>
      </c>
      <c r="D335" s="185" t="s">
        <v>414</v>
      </c>
      <c r="E335" s="186" t="s">
        <v>401</v>
      </c>
      <c r="F335" s="187" t="s">
        <v>401</v>
      </c>
      <c r="G335" s="233" t="s">
        <v>401</v>
      </c>
      <c r="H335" s="228" t="s">
        <v>401</v>
      </c>
      <c r="J335" s="365"/>
    </row>
    <row r="336" spans="1:10" ht="39.6">
      <c r="A336" s="221">
        <v>6</v>
      </c>
      <c r="B336" s="234"/>
      <c r="C336" s="190"/>
      <c r="D336" s="190" t="s">
        <v>415</v>
      </c>
      <c r="E336" s="189" t="s">
        <v>22</v>
      </c>
      <c r="F336" s="191">
        <v>1521</v>
      </c>
      <c r="G336" s="99">
        <f>J336*$K$2</f>
        <v>0</v>
      </c>
      <c r="H336" s="192">
        <f>ROUND($F336*G336,2)</f>
        <v>0</v>
      </c>
      <c r="J336" s="365"/>
    </row>
    <row r="337" spans="1:10" ht="26.4">
      <c r="A337" s="221">
        <v>7</v>
      </c>
      <c r="B337" s="235"/>
      <c r="C337" s="190"/>
      <c r="D337" s="190" t="s">
        <v>416</v>
      </c>
      <c r="E337" s="189" t="s">
        <v>22</v>
      </c>
      <c r="F337" s="191">
        <v>512</v>
      </c>
      <c r="G337" s="99">
        <f>J337*$K$2</f>
        <v>0</v>
      </c>
      <c r="H337" s="192">
        <f>ROUND($F337*G337,2)</f>
        <v>0</v>
      </c>
      <c r="J337" s="365"/>
    </row>
    <row r="338" spans="1:10" ht="15">
      <c r="A338" s="224"/>
      <c r="B338" s="230"/>
      <c r="C338" s="217"/>
      <c r="D338" s="231" t="s">
        <v>26</v>
      </c>
      <c r="E338" s="217" t="s">
        <v>401</v>
      </c>
      <c r="F338" s="217" t="s">
        <v>401</v>
      </c>
      <c r="G338" s="232" t="s">
        <v>401</v>
      </c>
      <c r="H338" s="226" t="s">
        <v>401</v>
      </c>
      <c r="J338" s="365"/>
    </row>
    <row r="339" spans="1:10" ht="13.8">
      <c r="A339" s="236"/>
      <c r="B339" s="237"/>
      <c r="C339" s="238"/>
      <c r="D339" s="239" t="s">
        <v>417</v>
      </c>
      <c r="E339" s="201" t="s">
        <v>401</v>
      </c>
      <c r="F339" s="201" t="s">
        <v>401</v>
      </c>
      <c r="G339" s="51" t="s">
        <v>401</v>
      </c>
      <c r="H339" s="240" t="s">
        <v>401</v>
      </c>
      <c r="J339" s="365"/>
    </row>
    <row r="340" spans="1:10">
      <c r="A340" s="241"/>
      <c r="B340" s="242"/>
      <c r="C340" s="184" t="s">
        <v>418</v>
      </c>
      <c r="D340" s="243" t="s">
        <v>419</v>
      </c>
      <c r="E340" s="186" t="s">
        <v>401</v>
      </c>
      <c r="F340" s="187" t="s">
        <v>401</v>
      </c>
      <c r="G340" s="233" t="s">
        <v>401</v>
      </c>
      <c r="H340" s="228" t="s">
        <v>401</v>
      </c>
      <c r="J340" s="365"/>
    </row>
    <row r="341" spans="1:10" ht="26.4">
      <c r="A341" s="221">
        <v>8</v>
      </c>
      <c r="B341" s="177"/>
      <c r="C341" s="244"/>
      <c r="D341" s="190" t="s">
        <v>420</v>
      </c>
      <c r="E341" s="245" t="s">
        <v>406</v>
      </c>
      <c r="F341" s="246">
        <v>7.2</v>
      </c>
      <c r="G341" s="99">
        <f>J341*$K$2</f>
        <v>0</v>
      </c>
      <c r="H341" s="192">
        <f>ROUND($F341*G341,2)</f>
        <v>0</v>
      </c>
      <c r="J341" s="365"/>
    </row>
    <row r="342" spans="1:10">
      <c r="A342" s="241"/>
      <c r="B342" s="242"/>
      <c r="C342" s="184" t="s">
        <v>421</v>
      </c>
      <c r="D342" s="243" t="s">
        <v>422</v>
      </c>
      <c r="E342" s="186" t="s">
        <v>401</v>
      </c>
      <c r="F342" s="187" t="s">
        <v>401</v>
      </c>
      <c r="G342" s="227" t="s">
        <v>401</v>
      </c>
      <c r="H342" s="228" t="s">
        <v>401</v>
      </c>
      <c r="J342" s="365"/>
    </row>
    <row r="343" spans="1:10" ht="39.6">
      <c r="A343" s="247">
        <v>9</v>
      </c>
      <c r="B343" s="248"/>
      <c r="C343" s="249"/>
      <c r="D343" s="250" t="s">
        <v>423</v>
      </c>
      <c r="E343" s="251" t="s">
        <v>406</v>
      </c>
      <c r="F343" s="252">
        <v>4.7</v>
      </c>
      <c r="G343" s="99">
        <f>J343*$K$2</f>
        <v>0</v>
      </c>
      <c r="H343" s="192">
        <f>ROUND($F343*G343,2)</f>
        <v>0</v>
      </c>
      <c r="J343" s="365"/>
    </row>
    <row r="344" spans="1:10" ht="26.4">
      <c r="A344" s="241"/>
      <c r="B344" s="242"/>
      <c r="C344" s="184" t="s">
        <v>424</v>
      </c>
      <c r="D344" s="253" t="s">
        <v>425</v>
      </c>
      <c r="E344" s="189" t="s">
        <v>401</v>
      </c>
      <c r="F344" s="191" t="s">
        <v>401</v>
      </c>
      <c r="G344" s="229" t="s">
        <v>401</v>
      </c>
      <c r="H344" s="254" t="s">
        <v>401</v>
      </c>
      <c r="J344" s="365"/>
    </row>
    <row r="345" spans="1:10" ht="15.6">
      <c r="A345" s="255">
        <v>10</v>
      </c>
      <c r="B345" s="177"/>
      <c r="C345" s="256"/>
      <c r="D345" s="257" t="s">
        <v>426</v>
      </c>
      <c r="E345" s="189" t="s">
        <v>406</v>
      </c>
      <c r="F345" s="258">
        <v>3.2</v>
      </c>
      <c r="G345" s="99">
        <f>J345*$K$2</f>
        <v>0</v>
      </c>
      <c r="H345" s="192">
        <f>ROUND($F345*G345,2)</f>
        <v>0</v>
      </c>
      <c r="J345" s="365"/>
    </row>
    <row r="346" spans="1:10" ht="13.8">
      <c r="A346" s="236"/>
      <c r="B346" s="237"/>
      <c r="C346" s="238"/>
      <c r="D346" s="259" t="s">
        <v>427</v>
      </c>
      <c r="E346" s="201" t="s">
        <v>401</v>
      </c>
      <c r="F346" s="201" t="s">
        <v>401</v>
      </c>
      <c r="G346" s="260" t="s">
        <v>401</v>
      </c>
      <c r="H346" s="240" t="s">
        <v>401</v>
      </c>
      <c r="J346" s="365"/>
    </row>
    <row r="347" spans="1:10">
      <c r="A347" s="219"/>
      <c r="B347" s="220"/>
      <c r="C347" s="184" t="s">
        <v>342</v>
      </c>
      <c r="D347" s="185" t="s">
        <v>118</v>
      </c>
      <c r="E347" s="186" t="s">
        <v>401</v>
      </c>
      <c r="F347" s="187" t="s">
        <v>401</v>
      </c>
      <c r="G347" s="233" t="s">
        <v>401</v>
      </c>
      <c r="H347" s="228" t="s">
        <v>401</v>
      </c>
      <c r="J347" s="365"/>
    </row>
    <row r="348" spans="1:10" ht="26.4">
      <c r="A348" s="221">
        <v>11</v>
      </c>
      <c r="B348" s="179"/>
      <c r="C348" s="189"/>
      <c r="D348" s="190" t="s">
        <v>428</v>
      </c>
      <c r="E348" s="189" t="s">
        <v>406</v>
      </c>
      <c r="F348" s="191">
        <v>9.3000000000000007</v>
      </c>
      <c r="G348" s="99">
        <f>J348*$K$2</f>
        <v>0</v>
      </c>
      <c r="H348" s="192">
        <f>ROUND($F348*G348,2)</f>
        <v>0</v>
      </c>
      <c r="J348" s="365"/>
    </row>
    <row r="349" spans="1:10" ht="26.4">
      <c r="A349" s="221">
        <v>12</v>
      </c>
      <c r="B349" s="261"/>
      <c r="C349" s="262"/>
      <c r="D349" s="257" t="s">
        <v>429</v>
      </c>
      <c r="E349" s="262" t="s">
        <v>406</v>
      </c>
      <c r="F349" s="263">
        <v>1.6</v>
      </c>
      <c r="G349" s="99">
        <f>J349*$K$2</f>
        <v>0</v>
      </c>
      <c r="H349" s="192">
        <f>ROUND($F349*G349,2)</f>
        <v>0</v>
      </c>
      <c r="J349" s="365"/>
    </row>
    <row r="350" spans="1:10" ht="13.8">
      <c r="A350" s="236"/>
      <c r="B350" s="237"/>
      <c r="C350" s="238"/>
      <c r="D350" s="259" t="s">
        <v>430</v>
      </c>
      <c r="E350" s="201" t="s">
        <v>401</v>
      </c>
      <c r="F350" s="201" t="s">
        <v>401</v>
      </c>
      <c r="G350" s="260" t="s">
        <v>401</v>
      </c>
      <c r="H350" s="240" t="s">
        <v>401</v>
      </c>
      <c r="J350" s="365"/>
    </row>
    <row r="351" spans="1:10" ht="26.4">
      <c r="A351" s="241"/>
      <c r="B351" s="242"/>
      <c r="C351" s="184" t="s">
        <v>431</v>
      </c>
      <c r="D351" s="253" t="s">
        <v>846</v>
      </c>
      <c r="E351" s="189" t="s">
        <v>401</v>
      </c>
      <c r="F351" s="191" t="s">
        <v>401</v>
      </c>
      <c r="G351" s="233" t="s">
        <v>401</v>
      </c>
      <c r="H351" s="254" t="s">
        <v>401</v>
      </c>
      <c r="J351" s="365"/>
    </row>
    <row r="352" spans="1:10" ht="39.6">
      <c r="A352" s="264">
        <v>13</v>
      </c>
      <c r="B352" s="265"/>
      <c r="C352" s="256"/>
      <c r="D352" s="257" t="s">
        <v>432</v>
      </c>
      <c r="E352" s="262" t="s">
        <v>2</v>
      </c>
      <c r="F352" s="258">
        <v>16</v>
      </c>
      <c r="G352" s="99">
        <f>J352*$K$2</f>
        <v>0</v>
      </c>
      <c r="H352" s="192">
        <f>ROUND($F352*G352,2)</f>
        <v>0</v>
      </c>
      <c r="J352" s="365"/>
    </row>
    <row r="353" spans="1:10" ht="15">
      <c r="A353" s="224"/>
      <c r="B353" s="230"/>
      <c r="C353" s="217"/>
      <c r="D353" s="231" t="s">
        <v>279</v>
      </c>
      <c r="E353" s="217" t="s">
        <v>401</v>
      </c>
      <c r="F353" s="217" t="s">
        <v>401</v>
      </c>
      <c r="G353" s="266" t="s">
        <v>401</v>
      </c>
      <c r="H353" s="226" t="s">
        <v>401</v>
      </c>
      <c r="J353" s="365"/>
    </row>
    <row r="354" spans="1:10">
      <c r="A354" s="219"/>
      <c r="B354" s="220"/>
      <c r="C354" s="184" t="s">
        <v>349</v>
      </c>
      <c r="D354" s="185" t="s">
        <v>433</v>
      </c>
      <c r="E354" s="186" t="s">
        <v>401</v>
      </c>
      <c r="F354" s="187" t="s">
        <v>401</v>
      </c>
      <c r="G354" s="233" t="s">
        <v>401</v>
      </c>
      <c r="H354" s="228" t="s">
        <v>401</v>
      </c>
      <c r="J354" s="365"/>
    </row>
    <row r="355" spans="1:10" ht="26.4">
      <c r="A355" s="255">
        <v>14</v>
      </c>
      <c r="B355" s="267"/>
      <c r="C355" s="268"/>
      <c r="D355" s="190" t="s">
        <v>434</v>
      </c>
      <c r="E355" s="189" t="s">
        <v>435</v>
      </c>
      <c r="F355" s="191">
        <v>28.7</v>
      </c>
      <c r="G355" s="99">
        <f>J355*$K$2</f>
        <v>0</v>
      </c>
      <c r="H355" s="192">
        <f>ROUND($F355*G355,2)</f>
        <v>0</v>
      </c>
      <c r="J355" s="365"/>
    </row>
    <row r="356" spans="1:10">
      <c r="A356" s="241"/>
      <c r="B356" s="242"/>
      <c r="C356" s="184" t="s">
        <v>136</v>
      </c>
      <c r="D356" s="185" t="s">
        <v>436</v>
      </c>
      <c r="E356" s="186" t="s">
        <v>401</v>
      </c>
      <c r="F356" s="187" t="s">
        <v>401</v>
      </c>
      <c r="G356" s="229" t="s">
        <v>401</v>
      </c>
      <c r="H356" s="228" t="s">
        <v>401</v>
      </c>
      <c r="J356" s="365"/>
    </row>
    <row r="357" spans="1:10" ht="26.4">
      <c r="A357" s="255">
        <v>15</v>
      </c>
      <c r="B357" s="267"/>
      <c r="C357" s="269"/>
      <c r="D357" s="190" t="s">
        <v>437</v>
      </c>
      <c r="E357" s="189" t="s">
        <v>435</v>
      </c>
      <c r="F357" s="191">
        <v>20.8</v>
      </c>
      <c r="G357" s="99">
        <f>J357*$K$2</f>
        <v>0</v>
      </c>
      <c r="H357" s="192">
        <f>ROUND($F357*G357,2)</f>
        <v>0</v>
      </c>
      <c r="J357" s="365"/>
    </row>
    <row r="358" spans="1:10" ht="26.4">
      <c r="A358" s="255">
        <v>16</v>
      </c>
      <c r="B358" s="267"/>
      <c r="C358" s="270"/>
      <c r="D358" s="271" t="s">
        <v>438</v>
      </c>
      <c r="E358" s="189" t="s">
        <v>435</v>
      </c>
      <c r="F358" s="272">
        <v>54.4</v>
      </c>
      <c r="G358" s="99">
        <f t="shared" ref="G358:G362" si="31">J358*$K$2</f>
        <v>0</v>
      </c>
      <c r="H358" s="192">
        <f>ROUND($F358*G358,2)</f>
        <v>0</v>
      </c>
      <c r="J358" s="365"/>
    </row>
    <row r="359" spans="1:10">
      <c r="A359" s="273"/>
      <c r="B359" s="274"/>
      <c r="C359" s="184" t="s">
        <v>148</v>
      </c>
      <c r="D359" s="275" t="s">
        <v>51</v>
      </c>
      <c r="E359" s="186" t="s">
        <v>401</v>
      </c>
      <c r="F359" s="187" t="s">
        <v>401</v>
      </c>
      <c r="G359" s="99" t="s">
        <v>12</v>
      </c>
      <c r="H359" s="228" t="s">
        <v>401</v>
      </c>
      <c r="J359" s="365"/>
    </row>
    <row r="360" spans="1:10" ht="39.6">
      <c r="A360" s="255">
        <v>17</v>
      </c>
      <c r="B360" s="276"/>
      <c r="C360" s="269"/>
      <c r="D360" s="190" t="s">
        <v>439</v>
      </c>
      <c r="E360" s="189" t="s">
        <v>435</v>
      </c>
      <c r="F360" s="191">
        <v>5.4</v>
      </c>
      <c r="G360" s="99">
        <f t="shared" si="31"/>
        <v>0</v>
      </c>
      <c r="H360" s="192">
        <f>ROUND($F360*G360,2)</f>
        <v>0</v>
      </c>
      <c r="J360" s="365"/>
    </row>
    <row r="361" spans="1:10">
      <c r="A361" s="219"/>
      <c r="B361" s="220"/>
      <c r="C361" s="184" t="s">
        <v>440</v>
      </c>
      <c r="D361" s="277" t="s">
        <v>441</v>
      </c>
      <c r="E361" s="186" t="s">
        <v>401</v>
      </c>
      <c r="F361" s="187" t="s">
        <v>401</v>
      </c>
      <c r="G361" s="99" t="s">
        <v>12</v>
      </c>
      <c r="H361" s="228" t="s">
        <v>401</v>
      </c>
      <c r="J361" s="365"/>
    </row>
    <row r="362" spans="1:10" ht="39.6">
      <c r="A362" s="221">
        <v>18</v>
      </c>
      <c r="B362" s="179"/>
      <c r="C362" s="189"/>
      <c r="D362" s="190" t="s">
        <v>442</v>
      </c>
      <c r="E362" s="189" t="s">
        <v>435</v>
      </c>
      <c r="F362" s="191">
        <v>20.8</v>
      </c>
      <c r="G362" s="99">
        <f t="shared" si="31"/>
        <v>0</v>
      </c>
      <c r="H362" s="192">
        <f>ROUND($F362*G362,2)</f>
        <v>0</v>
      </c>
      <c r="J362" s="365"/>
    </row>
    <row r="363" spans="1:10" ht="15">
      <c r="A363" s="224"/>
      <c r="B363" s="230"/>
      <c r="C363" s="217"/>
      <c r="D363" s="193" t="s">
        <v>59</v>
      </c>
      <c r="E363" s="217" t="s">
        <v>401</v>
      </c>
      <c r="F363" s="217" t="s">
        <v>401</v>
      </c>
      <c r="G363" s="232" t="s">
        <v>401</v>
      </c>
      <c r="H363" s="226" t="s">
        <v>401</v>
      </c>
      <c r="J363" s="365"/>
    </row>
    <row r="364" spans="1:10" ht="27">
      <c r="A364" s="255"/>
      <c r="B364" s="278"/>
      <c r="C364" s="184" t="s">
        <v>154</v>
      </c>
      <c r="D364" s="243" t="s">
        <v>443</v>
      </c>
      <c r="E364" s="186" t="s">
        <v>401</v>
      </c>
      <c r="F364" s="263" t="s">
        <v>401</v>
      </c>
      <c r="G364" s="233" t="s">
        <v>401</v>
      </c>
      <c r="H364" s="228" t="s">
        <v>401</v>
      </c>
      <c r="J364" s="365"/>
    </row>
    <row r="365" spans="1:10">
      <c r="A365" s="255">
        <v>19</v>
      </c>
      <c r="B365" s="180"/>
      <c r="C365" s="244"/>
      <c r="D365" s="257" t="s">
        <v>444</v>
      </c>
      <c r="E365" s="189" t="s">
        <v>3</v>
      </c>
      <c r="F365" s="263">
        <v>13.7</v>
      </c>
      <c r="G365" s="99">
        <f>J365*$K$2</f>
        <v>0</v>
      </c>
      <c r="H365" s="192">
        <f>ROUND($F365*G365,2)</f>
        <v>0</v>
      </c>
      <c r="J365" s="365"/>
    </row>
    <row r="366" spans="1:10" ht="15">
      <c r="A366" s="224"/>
      <c r="B366" s="230"/>
      <c r="C366" s="217"/>
      <c r="D366" s="193" t="s">
        <v>61</v>
      </c>
      <c r="E366" s="217" t="s">
        <v>401</v>
      </c>
      <c r="F366" s="217" t="s">
        <v>401</v>
      </c>
      <c r="G366" s="232" t="s">
        <v>401</v>
      </c>
      <c r="H366" s="226" t="s">
        <v>401</v>
      </c>
      <c r="J366" s="365"/>
    </row>
    <row r="367" spans="1:10">
      <c r="A367" s="279"/>
      <c r="B367" s="278"/>
      <c r="C367" s="280" t="s">
        <v>364</v>
      </c>
      <c r="D367" s="281" t="s">
        <v>67</v>
      </c>
      <c r="E367" s="245" t="s">
        <v>401</v>
      </c>
      <c r="F367" s="282" t="s">
        <v>401</v>
      </c>
      <c r="G367" s="233" t="s">
        <v>401</v>
      </c>
      <c r="H367" s="228" t="s">
        <v>401</v>
      </c>
      <c r="J367" s="365"/>
    </row>
    <row r="368" spans="1:10" ht="39.6">
      <c r="A368" s="221">
        <v>20</v>
      </c>
      <c r="B368" s="283"/>
      <c r="C368" s="189"/>
      <c r="D368" s="190" t="s">
        <v>445</v>
      </c>
      <c r="E368" s="189" t="s">
        <v>435</v>
      </c>
      <c r="F368" s="191">
        <v>5</v>
      </c>
      <c r="G368" s="99">
        <f>J368*$K$2</f>
        <v>0</v>
      </c>
      <c r="H368" s="192">
        <f>ROUND($F368*G368,2)</f>
        <v>0</v>
      </c>
      <c r="J368" s="365"/>
    </row>
    <row r="369" spans="1:10" ht="39.6">
      <c r="A369" s="284">
        <v>21</v>
      </c>
      <c r="B369" s="285"/>
      <c r="C369" s="251"/>
      <c r="D369" s="250" t="s">
        <v>446</v>
      </c>
      <c r="E369" s="251" t="s">
        <v>435</v>
      </c>
      <c r="F369" s="286">
        <v>16</v>
      </c>
      <c r="G369" s="99">
        <f>J369*$K$2</f>
        <v>0</v>
      </c>
      <c r="H369" s="192">
        <f>ROUND($F369*G369,2)</f>
        <v>0</v>
      </c>
      <c r="J369" s="365"/>
    </row>
    <row r="370" spans="1:10">
      <c r="A370" s="219"/>
      <c r="B370" s="220"/>
      <c r="C370" s="184" t="s">
        <v>366</v>
      </c>
      <c r="D370" s="277" t="s">
        <v>68</v>
      </c>
      <c r="E370" s="186" t="s">
        <v>401</v>
      </c>
      <c r="F370" s="187" t="s">
        <v>401</v>
      </c>
      <c r="G370" s="99" t="s">
        <v>12</v>
      </c>
      <c r="H370" s="228" t="s">
        <v>401</v>
      </c>
      <c r="J370" s="365"/>
    </row>
    <row r="371" spans="1:10" ht="39.6">
      <c r="A371" s="221">
        <v>22</v>
      </c>
      <c r="B371" s="179"/>
      <c r="C371" s="189"/>
      <c r="D371" s="190" t="s">
        <v>447</v>
      </c>
      <c r="E371" s="189" t="s">
        <v>3</v>
      </c>
      <c r="F371" s="191">
        <v>11.2</v>
      </c>
      <c r="G371" s="99">
        <f t="shared" ref="G371:G378" si="32">J371*$K$2</f>
        <v>0</v>
      </c>
      <c r="H371" s="192">
        <f>ROUND($F371*G371,2)</f>
        <v>0</v>
      </c>
      <c r="J371" s="365"/>
    </row>
    <row r="372" spans="1:10">
      <c r="A372" s="241"/>
      <c r="B372" s="184"/>
      <c r="C372" s="184" t="s">
        <v>368</v>
      </c>
      <c r="D372" s="277" t="s">
        <v>369</v>
      </c>
      <c r="E372" s="186" t="s">
        <v>401</v>
      </c>
      <c r="F372" s="187" t="s">
        <v>401</v>
      </c>
      <c r="G372" s="99" t="s">
        <v>12</v>
      </c>
      <c r="H372" s="228" t="s">
        <v>401</v>
      </c>
      <c r="J372" s="365"/>
    </row>
    <row r="373" spans="1:10" ht="39.6">
      <c r="A373" s="255">
        <v>23</v>
      </c>
      <c r="B373" s="177"/>
      <c r="C373" s="244"/>
      <c r="D373" s="190" t="s">
        <v>448</v>
      </c>
      <c r="E373" s="304" t="s">
        <v>3</v>
      </c>
      <c r="F373" s="191">
        <v>3</v>
      </c>
      <c r="G373" s="99">
        <f t="shared" si="32"/>
        <v>0</v>
      </c>
      <c r="H373" s="192">
        <f>ROUND($F373*G373,2)</f>
        <v>0</v>
      </c>
      <c r="J373" s="365"/>
    </row>
    <row r="374" spans="1:10">
      <c r="A374" s="219"/>
      <c r="B374" s="220"/>
      <c r="C374" s="184" t="s">
        <v>449</v>
      </c>
      <c r="D374" s="277" t="s">
        <v>280</v>
      </c>
      <c r="E374" s="186" t="s">
        <v>401</v>
      </c>
      <c r="F374" s="187" t="s">
        <v>401</v>
      </c>
      <c r="G374" s="99" t="s">
        <v>12</v>
      </c>
      <c r="H374" s="228" t="s">
        <v>401</v>
      </c>
      <c r="J374" s="365"/>
    </row>
    <row r="375" spans="1:10" ht="39.6">
      <c r="A375" s="221">
        <v>24</v>
      </c>
      <c r="B375" s="181"/>
      <c r="C375" s="189"/>
      <c r="D375" s="190" t="s">
        <v>450</v>
      </c>
      <c r="E375" s="189" t="s">
        <v>406</v>
      </c>
      <c r="F375" s="191">
        <v>15</v>
      </c>
      <c r="G375" s="99">
        <f t="shared" si="32"/>
        <v>0</v>
      </c>
      <c r="H375" s="192">
        <f>ROUND($F375*G375,2)</f>
        <v>0</v>
      </c>
      <c r="J375" s="365"/>
    </row>
    <row r="376" spans="1:10" ht="26.4">
      <c r="A376" s="219"/>
      <c r="B376" s="220"/>
      <c r="C376" s="184" t="s">
        <v>371</v>
      </c>
      <c r="D376" s="277" t="s">
        <v>451</v>
      </c>
      <c r="E376" s="186" t="s">
        <v>401</v>
      </c>
      <c r="F376" s="187" t="s">
        <v>401</v>
      </c>
      <c r="G376" s="99" t="s">
        <v>12</v>
      </c>
      <c r="H376" s="228" t="s">
        <v>401</v>
      </c>
      <c r="J376" s="365"/>
    </row>
    <row r="377" spans="1:10" ht="39.6">
      <c r="A377" s="288">
        <v>25</v>
      </c>
      <c r="B377" s="234"/>
      <c r="C377" s="289"/>
      <c r="D377" s="290" t="s">
        <v>452</v>
      </c>
      <c r="E377" s="245" t="s">
        <v>2</v>
      </c>
      <c r="F377" s="282">
        <v>1</v>
      </c>
      <c r="G377" s="99">
        <f t="shared" si="32"/>
        <v>0</v>
      </c>
      <c r="H377" s="192">
        <f t="shared" ref="H377:H378" si="33">ROUND($F377*G377,2)</f>
        <v>0</v>
      </c>
      <c r="J377" s="365"/>
    </row>
    <row r="378" spans="1:10" ht="40.200000000000003" thickBot="1">
      <c r="A378" s="284">
        <v>26</v>
      </c>
      <c r="B378" s="291"/>
      <c r="C378" s="251"/>
      <c r="D378" s="250" t="s">
        <v>453</v>
      </c>
      <c r="E378" s="251" t="s">
        <v>2</v>
      </c>
      <c r="F378" s="286">
        <v>6</v>
      </c>
      <c r="G378" s="99">
        <f t="shared" si="32"/>
        <v>0</v>
      </c>
      <c r="H378" s="192">
        <f t="shared" si="33"/>
        <v>0</v>
      </c>
      <c r="J378" s="365"/>
    </row>
    <row r="379" spans="1:10" ht="16.2" thickBot="1">
      <c r="A379" s="754"/>
      <c r="B379" s="755"/>
      <c r="C379" s="756"/>
      <c r="D379" s="757" t="s">
        <v>460</v>
      </c>
      <c r="E379" s="758"/>
      <c r="F379" s="759"/>
      <c r="G379" s="762">
        <f>SUM(H326:H378)</f>
        <v>0</v>
      </c>
      <c r="H379" s="763"/>
    </row>
    <row r="380" spans="1:10" ht="22.8">
      <c r="A380" s="768" t="s">
        <v>454</v>
      </c>
      <c r="B380" s="735"/>
      <c r="C380" s="769"/>
      <c r="D380" s="736" t="s">
        <v>455</v>
      </c>
      <c r="E380" s="737"/>
      <c r="F380" s="738"/>
      <c r="G380" s="194"/>
      <c r="H380" s="195"/>
    </row>
    <row r="381" spans="1:10" ht="64.2" customHeight="1">
      <c r="A381" s="764" t="s">
        <v>391</v>
      </c>
      <c r="B381" s="741"/>
      <c r="C381" s="765"/>
      <c r="D381" s="742" t="s">
        <v>392</v>
      </c>
      <c r="E381" s="743"/>
      <c r="F381" s="744"/>
      <c r="G381" s="175"/>
      <c r="H381" s="176"/>
    </row>
    <row r="382" spans="1:10" ht="17.399999999999999">
      <c r="A382" s="745" t="s">
        <v>393</v>
      </c>
      <c r="B382" s="747" t="s">
        <v>266</v>
      </c>
      <c r="C382" s="766" t="s">
        <v>394</v>
      </c>
      <c r="D382" s="196" t="s">
        <v>469</v>
      </c>
      <c r="E382" s="197" t="s">
        <v>396</v>
      </c>
      <c r="F382" s="198"/>
      <c r="G382" s="292" t="s">
        <v>104</v>
      </c>
      <c r="H382" s="200" t="s">
        <v>105</v>
      </c>
    </row>
    <row r="383" spans="1:10">
      <c r="A383" s="746"/>
      <c r="B383" s="748"/>
      <c r="C383" s="767"/>
      <c r="D383" s="201" t="s">
        <v>397</v>
      </c>
      <c r="E383" s="198" t="s">
        <v>166</v>
      </c>
      <c r="F383" s="202" t="s">
        <v>398</v>
      </c>
      <c r="G383" s="293" t="s">
        <v>399</v>
      </c>
      <c r="H383" s="203" t="s">
        <v>399</v>
      </c>
    </row>
    <row r="384" spans="1:10">
      <c r="A384" s="204">
        <v>1</v>
      </c>
      <c r="B384" s="205">
        <v>2</v>
      </c>
      <c r="C384" s="206">
        <v>3</v>
      </c>
      <c r="D384" s="207">
        <v>4</v>
      </c>
      <c r="E384" s="208">
        <v>5</v>
      </c>
      <c r="F384" s="209">
        <v>6</v>
      </c>
      <c r="G384" s="294">
        <f t="shared" ref="G384:H384" si="34">F384+1</f>
        <v>7</v>
      </c>
      <c r="H384" s="211">
        <f t="shared" si="34"/>
        <v>8</v>
      </c>
    </row>
    <row r="385" spans="1:10" ht="17.399999999999999">
      <c r="A385" s="751" t="s">
        <v>400</v>
      </c>
      <c r="B385" s="752"/>
      <c r="C385" s="752"/>
      <c r="D385" s="752"/>
      <c r="E385" s="752"/>
      <c r="F385" s="753"/>
      <c r="G385" s="212"/>
      <c r="H385" s="213"/>
    </row>
    <row r="386" spans="1:10" ht="15">
      <c r="A386" s="295"/>
      <c r="B386" s="296"/>
      <c r="C386" s="216"/>
      <c r="D386" s="193" t="s">
        <v>13</v>
      </c>
      <c r="E386" s="217" t="s">
        <v>401</v>
      </c>
      <c r="F386" s="217" t="s">
        <v>401</v>
      </c>
      <c r="G386" s="217" t="s">
        <v>401</v>
      </c>
      <c r="H386" s="218" t="s">
        <v>401</v>
      </c>
    </row>
    <row r="387" spans="1:10">
      <c r="A387" s="219"/>
      <c r="B387" s="220"/>
      <c r="C387" s="184" t="s">
        <v>402</v>
      </c>
      <c r="D387" s="185" t="s">
        <v>403</v>
      </c>
      <c r="E387" s="186" t="s">
        <v>401</v>
      </c>
      <c r="F387" s="187" t="s">
        <v>401</v>
      </c>
      <c r="G387" s="187" t="s">
        <v>401</v>
      </c>
      <c r="H387" s="188" t="s">
        <v>401</v>
      </c>
    </row>
    <row r="388" spans="1:10" ht="26.4">
      <c r="A388" s="221">
        <v>1</v>
      </c>
      <c r="B388" s="222"/>
      <c r="C388" s="189"/>
      <c r="D388" s="190" t="s">
        <v>404</v>
      </c>
      <c r="E388" s="189" t="s">
        <v>3</v>
      </c>
      <c r="F388" s="191">
        <v>15.4</v>
      </c>
      <c r="G388" s="99">
        <f>J388*$K$2</f>
        <v>0</v>
      </c>
      <c r="H388" s="192">
        <f>ROUND($F388*G388,2)</f>
        <v>0</v>
      </c>
      <c r="J388" s="365"/>
    </row>
    <row r="389" spans="1:10" ht="39.6">
      <c r="A389" s="221">
        <v>2</v>
      </c>
      <c r="B389" s="223"/>
      <c r="C389" s="189"/>
      <c r="D389" s="190" t="s">
        <v>405</v>
      </c>
      <c r="E389" s="189" t="s">
        <v>406</v>
      </c>
      <c r="F389" s="191">
        <v>7.4</v>
      </c>
      <c r="G389" s="99">
        <f t="shared" ref="G389:G390" si="35">J389*$K$2</f>
        <v>0</v>
      </c>
      <c r="H389" s="192">
        <f>ROUND($F389*G389,2)</f>
        <v>0</v>
      </c>
      <c r="J389" s="365"/>
    </row>
    <row r="390" spans="1:10" ht="26.4">
      <c r="A390" s="221">
        <v>3</v>
      </c>
      <c r="B390" s="177"/>
      <c r="C390" s="189"/>
      <c r="D390" s="190" t="s">
        <v>407</v>
      </c>
      <c r="E390" s="189" t="s">
        <v>406</v>
      </c>
      <c r="F390" s="191">
        <v>12</v>
      </c>
      <c r="G390" s="99">
        <f t="shared" si="35"/>
        <v>0</v>
      </c>
      <c r="H390" s="192">
        <f>ROUND($F390*G390,2)</f>
        <v>0</v>
      </c>
      <c r="J390" s="365"/>
    </row>
    <row r="391" spans="1:10" ht="15">
      <c r="A391" s="224"/>
      <c r="B391" s="178"/>
      <c r="C391" s="217"/>
      <c r="D391" s="193" t="s">
        <v>287</v>
      </c>
      <c r="E391" s="217" t="s">
        <v>401</v>
      </c>
      <c r="F391" s="217" t="s">
        <v>401</v>
      </c>
      <c r="G391" s="225" t="s">
        <v>401</v>
      </c>
      <c r="H391" s="226" t="s">
        <v>401</v>
      </c>
      <c r="J391" s="365"/>
    </row>
    <row r="392" spans="1:10">
      <c r="A392" s="219"/>
      <c r="B392" s="760"/>
      <c r="C392" s="184" t="s">
        <v>408</v>
      </c>
      <c r="D392" s="185" t="s">
        <v>409</v>
      </c>
      <c r="E392" s="186" t="s">
        <v>401</v>
      </c>
      <c r="F392" s="187" t="s">
        <v>401</v>
      </c>
      <c r="G392" s="227" t="s">
        <v>401</v>
      </c>
      <c r="H392" s="228" t="s">
        <v>401</v>
      </c>
      <c r="J392" s="365"/>
    </row>
    <row r="393" spans="1:10" ht="15.6">
      <c r="A393" s="221">
        <v>4</v>
      </c>
      <c r="B393" s="761"/>
      <c r="C393" s="189"/>
      <c r="D393" s="190" t="s">
        <v>410</v>
      </c>
      <c r="E393" s="189" t="s">
        <v>406</v>
      </c>
      <c r="F393" s="191">
        <v>81</v>
      </c>
      <c r="G393" s="99">
        <f>J393*$K$2</f>
        <v>0</v>
      </c>
      <c r="H393" s="192">
        <f>ROUND($F393*G393,2)</f>
        <v>0</v>
      </c>
      <c r="J393" s="365"/>
    </row>
    <row r="394" spans="1:10">
      <c r="A394" s="219"/>
      <c r="B394" s="179"/>
      <c r="C394" s="184" t="s">
        <v>411</v>
      </c>
      <c r="D394" s="185" t="s">
        <v>412</v>
      </c>
      <c r="E394" s="186" t="s">
        <v>401</v>
      </c>
      <c r="F394" s="187" t="s">
        <v>401</v>
      </c>
      <c r="G394" s="99" t="s">
        <v>12</v>
      </c>
      <c r="H394" s="228" t="s">
        <v>401</v>
      </c>
      <c r="J394" s="365"/>
    </row>
    <row r="395" spans="1:10" ht="39.6">
      <c r="A395" s="221">
        <v>5</v>
      </c>
      <c r="B395" s="177"/>
      <c r="C395" s="189"/>
      <c r="D395" s="190" t="s">
        <v>413</v>
      </c>
      <c r="E395" s="189" t="s">
        <v>406</v>
      </c>
      <c r="F395" s="191">
        <v>58</v>
      </c>
      <c r="G395" s="99">
        <f t="shared" ref="G395:G397" si="36">J395*$K$2</f>
        <v>0</v>
      </c>
      <c r="H395" s="192">
        <f>ROUND($F395*G395,2)</f>
        <v>0</v>
      </c>
      <c r="J395" s="365"/>
    </row>
    <row r="396" spans="1:10" ht="26.4">
      <c r="A396" s="219"/>
      <c r="B396" s="770"/>
      <c r="C396" s="184" t="s">
        <v>457</v>
      </c>
      <c r="D396" s="243" t="s">
        <v>458</v>
      </c>
      <c r="E396" s="186" t="s">
        <v>401</v>
      </c>
      <c r="F396" s="187" t="s">
        <v>401</v>
      </c>
      <c r="G396" s="99" t="s">
        <v>12</v>
      </c>
      <c r="H396" s="228" t="s">
        <v>401</v>
      </c>
      <c r="J396" s="365"/>
    </row>
    <row r="397" spans="1:10" ht="39.6">
      <c r="A397" s="288">
        <v>6</v>
      </c>
      <c r="B397" s="771"/>
      <c r="C397" s="245"/>
      <c r="D397" s="250" t="s">
        <v>459</v>
      </c>
      <c r="E397" s="262" t="s">
        <v>406</v>
      </c>
      <c r="F397" s="272">
        <v>74.5</v>
      </c>
      <c r="G397" s="99">
        <f t="shared" si="36"/>
        <v>0</v>
      </c>
      <c r="H397" s="192">
        <f>ROUND($F397*G397,2)</f>
        <v>0</v>
      </c>
      <c r="J397" s="365"/>
    </row>
    <row r="398" spans="1:10" ht="15">
      <c r="A398" s="224"/>
      <c r="B398" s="230"/>
      <c r="C398" s="217"/>
      <c r="D398" s="231" t="s">
        <v>19</v>
      </c>
      <c r="E398" s="217" t="s">
        <v>401</v>
      </c>
      <c r="F398" s="217" t="s">
        <v>401</v>
      </c>
      <c r="G398" s="232" t="s">
        <v>401</v>
      </c>
      <c r="H398" s="226" t="s">
        <v>401</v>
      </c>
      <c r="J398" s="365"/>
    </row>
    <row r="399" spans="1:10">
      <c r="A399" s="219"/>
      <c r="B399" s="220"/>
      <c r="C399" s="184" t="s">
        <v>141</v>
      </c>
      <c r="D399" s="185" t="s">
        <v>414</v>
      </c>
      <c r="E399" s="186" t="s">
        <v>401</v>
      </c>
      <c r="F399" s="187" t="s">
        <v>401</v>
      </c>
      <c r="G399" s="233" t="s">
        <v>401</v>
      </c>
      <c r="H399" s="228" t="s">
        <v>401</v>
      </c>
      <c r="J399" s="365"/>
    </row>
    <row r="400" spans="1:10" ht="39.6">
      <c r="A400" s="221">
        <v>7</v>
      </c>
      <c r="B400" s="234"/>
      <c r="C400" s="190"/>
      <c r="D400" s="190" t="s">
        <v>415</v>
      </c>
      <c r="E400" s="189" t="s">
        <v>22</v>
      </c>
      <c r="F400" s="191">
        <v>1761</v>
      </c>
      <c r="G400" s="99">
        <f>J400*$K$2</f>
        <v>0</v>
      </c>
      <c r="H400" s="192">
        <f>ROUND($F400*G400,2)</f>
        <v>0</v>
      </c>
      <c r="J400" s="365"/>
    </row>
    <row r="401" spans="1:10" ht="26.4">
      <c r="A401" s="221">
        <v>8</v>
      </c>
      <c r="B401" s="235"/>
      <c r="C401" s="190"/>
      <c r="D401" s="190" t="s">
        <v>416</v>
      </c>
      <c r="E401" s="189" t="s">
        <v>22</v>
      </c>
      <c r="F401" s="191">
        <v>512</v>
      </c>
      <c r="G401" s="99">
        <f>J401*$K$2</f>
        <v>0</v>
      </c>
      <c r="H401" s="192">
        <f>ROUND($F401*G401,2)</f>
        <v>0</v>
      </c>
      <c r="J401" s="365"/>
    </row>
    <row r="402" spans="1:10" ht="15">
      <c r="A402" s="224"/>
      <c r="B402" s="230"/>
      <c r="C402" s="217"/>
      <c r="D402" s="231" t="s">
        <v>26</v>
      </c>
      <c r="E402" s="217" t="s">
        <v>401</v>
      </c>
      <c r="F402" s="217" t="s">
        <v>401</v>
      </c>
      <c r="G402" s="232" t="s">
        <v>401</v>
      </c>
      <c r="H402" s="226" t="s">
        <v>401</v>
      </c>
      <c r="J402" s="365"/>
    </row>
    <row r="403" spans="1:10" ht="13.8">
      <c r="A403" s="236"/>
      <c r="B403" s="237"/>
      <c r="C403" s="238"/>
      <c r="D403" s="239" t="s">
        <v>417</v>
      </c>
      <c r="E403" s="201" t="s">
        <v>401</v>
      </c>
      <c r="F403" s="201" t="s">
        <v>401</v>
      </c>
      <c r="G403" s="51" t="s">
        <v>401</v>
      </c>
      <c r="H403" s="240" t="s">
        <v>401</v>
      </c>
      <c r="J403" s="365"/>
    </row>
    <row r="404" spans="1:10">
      <c r="A404" s="241"/>
      <c r="B404" s="242"/>
      <c r="C404" s="184" t="s">
        <v>418</v>
      </c>
      <c r="D404" s="243" t="s">
        <v>419</v>
      </c>
      <c r="E404" s="186" t="s">
        <v>401</v>
      </c>
      <c r="F404" s="187" t="s">
        <v>401</v>
      </c>
      <c r="G404" s="233" t="s">
        <v>401</v>
      </c>
      <c r="H404" s="228" t="s">
        <v>401</v>
      </c>
      <c r="J404" s="365"/>
    </row>
    <row r="405" spans="1:10" ht="26.4">
      <c r="A405" s="221">
        <v>9</v>
      </c>
      <c r="B405" s="177"/>
      <c r="C405" s="244"/>
      <c r="D405" s="190" t="s">
        <v>420</v>
      </c>
      <c r="E405" s="245" t="s">
        <v>406</v>
      </c>
      <c r="F405" s="246">
        <v>7.4</v>
      </c>
      <c r="G405" s="99">
        <f>J405*$K$2</f>
        <v>0</v>
      </c>
      <c r="H405" s="192">
        <f>ROUND($F405*G405,2)</f>
        <v>0</v>
      </c>
      <c r="J405" s="365"/>
    </row>
    <row r="406" spans="1:10">
      <c r="A406" s="241"/>
      <c r="B406" s="242"/>
      <c r="C406" s="184" t="s">
        <v>421</v>
      </c>
      <c r="D406" s="243" t="s">
        <v>422</v>
      </c>
      <c r="E406" s="186" t="s">
        <v>401</v>
      </c>
      <c r="F406" s="187" t="s">
        <v>401</v>
      </c>
      <c r="G406" s="227" t="s">
        <v>401</v>
      </c>
      <c r="H406" s="228" t="s">
        <v>401</v>
      </c>
      <c r="J406" s="365"/>
    </row>
    <row r="407" spans="1:10" ht="39.6">
      <c r="A407" s="247">
        <v>10</v>
      </c>
      <c r="B407" s="248"/>
      <c r="C407" s="249"/>
      <c r="D407" s="250" t="s">
        <v>423</v>
      </c>
      <c r="E407" s="251" t="s">
        <v>406</v>
      </c>
      <c r="F407" s="252">
        <v>7.2</v>
      </c>
      <c r="G407" s="99">
        <f>J407*$K$2</f>
        <v>0</v>
      </c>
      <c r="H407" s="192">
        <f>ROUND($F407*G407,2)</f>
        <v>0</v>
      </c>
      <c r="J407" s="365"/>
    </row>
    <row r="408" spans="1:10" ht="26.4">
      <c r="A408" s="241"/>
      <c r="B408" s="242"/>
      <c r="C408" s="184" t="s">
        <v>424</v>
      </c>
      <c r="D408" s="253" t="s">
        <v>425</v>
      </c>
      <c r="E408" s="189" t="s">
        <v>401</v>
      </c>
      <c r="F408" s="191" t="s">
        <v>401</v>
      </c>
      <c r="G408" s="229" t="s">
        <v>401</v>
      </c>
      <c r="H408" s="254" t="s">
        <v>401</v>
      </c>
      <c r="J408" s="365"/>
    </row>
    <row r="409" spans="1:10" ht="15.6">
      <c r="A409" s="255">
        <v>11</v>
      </c>
      <c r="B409" s="177"/>
      <c r="C409" s="256"/>
      <c r="D409" s="257" t="s">
        <v>426</v>
      </c>
      <c r="E409" s="189" t="s">
        <v>406</v>
      </c>
      <c r="F409" s="258">
        <v>3.2</v>
      </c>
      <c r="G409" s="99">
        <f>J409*$K$2</f>
        <v>0</v>
      </c>
      <c r="H409" s="192">
        <f>ROUND($F409*G409,2)</f>
        <v>0</v>
      </c>
      <c r="J409" s="365"/>
    </row>
    <row r="410" spans="1:10" ht="13.8">
      <c r="A410" s="236"/>
      <c r="B410" s="237"/>
      <c r="C410" s="238"/>
      <c r="D410" s="259" t="s">
        <v>427</v>
      </c>
      <c r="E410" s="201" t="s">
        <v>401</v>
      </c>
      <c r="F410" s="201" t="s">
        <v>401</v>
      </c>
      <c r="G410" s="260" t="s">
        <v>401</v>
      </c>
      <c r="H410" s="240" t="s">
        <v>401</v>
      </c>
      <c r="J410" s="365"/>
    </row>
    <row r="411" spans="1:10">
      <c r="A411" s="219"/>
      <c r="B411" s="220"/>
      <c r="C411" s="184" t="s">
        <v>342</v>
      </c>
      <c r="D411" s="185" t="s">
        <v>118</v>
      </c>
      <c r="E411" s="186" t="s">
        <v>401</v>
      </c>
      <c r="F411" s="187" t="s">
        <v>401</v>
      </c>
      <c r="G411" s="233" t="s">
        <v>401</v>
      </c>
      <c r="H411" s="228" t="s">
        <v>401</v>
      </c>
      <c r="J411" s="365"/>
    </row>
    <row r="412" spans="1:10" ht="26.4">
      <c r="A412" s="221">
        <v>12</v>
      </c>
      <c r="B412" s="179"/>
      <c r="C412" s="189"/>
      <c r="D412" s="190" t="s">
        <v>428</v>
      </c>
      <c r="E412" s="189" t="s">
        <v>406</v>
      </c>
      <c r="F412" s="191">
        <v>8.5</v>
      </c>
      <c r="G412" s="99">
        <f>J412*$K$2</f>
        <v>0</v>
      </c>
      <c r="H412" s="192">
        <f>ROUND($F412*G412,2)</f>
        <v>0</v>
      </c>
      <c r="J412" s="365"/>
    </row>
    <row r="413" spans="1:10" ht="26.4">
      <c r="A413" s="221">
        <v>13</v>
      </c>
      <c r="B413" s="261"/>
      <c r="C413" s="262"/>
      <c r="D413" s="257" t="s">
        <v>429</v>
      </c>
      <c r="E413" s="262" t="s">
        <v>406</v>
      </c>
      <c r="F413" s="263">
        <v>1.6</v>
      </c>
      <c r="G413" s="99">
        <f>J413*$K$2</f>
        <v>0</v>
      </c>
      <c r="H413" s="192">
        <f>ROUND($F413*G413,2)</f>
        <v>0</v>
      </c>
      <c r="J413" s="365"/>
    </row>
    <row r="414" spans="1:10" ht="13.8">
      <c r="A414" s="236"/>
      <c r="B414" s="237"/>
      <c r="C414" s="238"/>
      <c r="D414" s="259" t="s">
        <v>430</v>
      </c>
      <c r="E414" s="201" t="s">
        <v>401</v>
      </c>
      <c r="F414" s="201" t="s">
        <v>401</v>
      </c>
      <c r="G414" s="260" t="s">
        <v>401</v>
      </c>
      <c r="H414" s="240" t="s">
        <v>401</v>
      </c>
      <c r="J414" s="365"/>
    </row>
    <row r="415" spans="1:10" ht="26.4">
      <c r="A415" s="241"/>
      <c r="B415" s="242"/>
      <c r="C415" s="184" t="s">
        <v>431</v>
      </c>
      <c r="D415" s="253" t="s">
        <v>846</v>
      </c>
      <c r="E415" s="189" t="s">
        <v>401</v>
      </c>
      <c r="F415" s="191" t="s">
        <v>401</v>
      </c>
      <c r="G415" s="233" t="s">
        <v>401</v>
      </c>
      <c r="H415" s="254" t="s">
        <v>401</v>
      </c>
      <c r="J415" s="365"/>
    </row>
    <row r="416" spans="1:10" ht="39.6">
      <c r="A416" s="264">
        <v>14</v>
      </c>
      <c r="B416" s="265"/>
      <c r="C416" s="256"/>
      <c r="D416" s="257" t="s">
        <v>432</v>
      </c>
      <c r="E416" s="262" t="s">
        <v>2</v>
      </c>
      <c r="F416" s="258">
        <v>16</v>
      </c>
      <c r="G416" s="99">
        <f>J416*$K$2</f>
        <v>0</v>
      </c>
      <c r="H416" s="192">
        <f>ROUND($F416*G416,2)</f>
        <v>0</v>
      </c>
      <c r="J416" s="365"/>
    </row>
    <row r="417" spans="1:10">
      <c r="A417" s="305"/>
      <c r="B417" s="306"/>
      <c r="C417" s="201"/>
      <c r="D417" s="201" t="s">
        <v>42</v>
      </c>
      <c r="E417" s="201" t="s">
        <v>401</v>
      </c>
      <c r="F417" s="201" t="s">
        <v>401</v>
      </c>
      <c r="G417" s="307" t="s">
        <v>401</v>
      </c>
      <c r="H417" s="240" t="s">
        <v>401</v>
      </c>
      <c r="J417" s="365"/>
    </row>
    <row r="418" spans="1:10" ht="26.4">
      <c r="A418" s="241"/>
      <c r="B418" s="242"/>
      <c r="C418" s="184" t="s">
        <v>135</v>
      </c>
      <c r="D418" s="308" t="s">
        <v>470</v>
      </c>
      <c r="E418" s="186" t="s">
        <v>401</v>
      </c>
      <c r="F418" s="187" t="s">
        <v>401</v>
      </c>
      <c r="G418" s="233"/>
      <c r="H418" s="309"/>
      <c r="J418" s="365"/>
    </row>
    <row r="419" spans="1:10" ht="26.4">
      <c r="A419" s="255">
        <v>15</v>
      </c>
      <c r="B419" s="301"/>
      <c r="C419" s="244"/>
      <c r="D419" s="190" t="s">
        <v>465</v>
      </c>
      <c r="E419" s="189" t="s">
        <v>435</v>
      </c>
      <c r="F419" s="302">
        <v>0.4</v>
      </c>
      <c r="G419" s="99">
        <f>J419*$K$2</f>
        <v>0</v>
      </c>
      <c r="H419" s="192">
        <f>ROUND($F419*G419,2)</f>
        <v>0</v>
      </c>
      <c r="J419" s="365"/>
    </row>
    <row r="420" spans="1:10" ht="15">
      <c r="A420" s="224"/>
      <c r="B420" s="230"/>
      <c r="C420" s="217"/>
      <c r="D420" s="231" t="s">
        <v>279</v>
      </c>
      <c r="E420" s="217" t="s">
        <v>401</v>
      </c>
      <c r="F420" s="217" t="s">
        <v>401</v>
      </c>
      <c r="G420" s="232" t="s">
        <v>401</v>
      </c>
      <c r="H420" s="226" t="s">
        <v>401</v>
      </c>
      <c r="J420" s="365"/>
    </row>
    <row r="421" spans="1:10">
      <c r="A421" s="219"/>
      <c r="B421" s="220"/>
      <c r="C421" s="184" t="s">
        <v>349</v>
      </c>
      <c r="D421" s="185" t="s">
        <v>433</v>
      </c>
      <c r="E421" s="186" t="s">
        <v>401</v>
      </c>
      <c r="F421" s="187" t="s">
        <v>401</v>
      </c>
      <c r="G421" s="233" t="s">
        <v>401</v>
      </c>
      <c r="H421" s="228" t="s">
        <v>401</v>
      </c>
      <c r="J421" s="365"/>
    </row>
    <row r="422" spans="1:10" ht="26.4">
      <c r="A422" s="255">
        <v>16</v>
      </c>
      <c r="B422" s="267"/>
      <c r="C422" s="268"/>
      <c r="D422" s="190" t="s">
        <v>434</v>
      </c>
      <c r="E422" s="189" t="s">
        <v>435</v>
      </c>
      <c r="F422" s="191">
        <v>33</v>
      </c>
      <c r="G422" s="99">
        <f>J422*$K$2</f>
        <v>0</v>
      </c>
      <c r="H422" s="192">
        <f>ROUND($F422*G422,2)</f>
        <v>0</v>
      </c>
      <c r="J422" s="365"/>
    </row>
    <row r="423" spans="1:10">
      <c r="A423" s="241"/>
      <c r="B423" s="242"/>
      <c r="C423" s="184" t="s">
        <v>136</v>
      </c>
      <c r="D423" s="185" t="s">
        <v>436</v>
      </c>
      <c r="E423" s="186" t="s">
        <v>401</v>
      </c>
      <c r="F423" s="187" t="s">
        <v>401</v>
      </c>
      <c r="G423" s="99" t="s">
        <v>12</v>
      </c>
      <c r="H423" s="228" t="s">
        <v>401</v>
      </c>
      <c r="J423" s="365"/>
    </row>
    <row r="424" spans="1:10" ht="26.4">
      <c r="A424" s="255">
        <v>17</v>
      </c>
      <c r="B424" s="267"/>
      <c r="C424" s="269"/>
      <c r="D424" s="190" t="s">
        <v>437</v>
      </c>
      <c r="E424" s="189" t="s">
        <v>435</v>
      </c>
      <c r="F424" s="191">
        <v>20.8</v>
      </c>
      <c r="G424" s="99">
        <f t="shared" ref="G424:G429" si="37">J424*$K$2</f>
        <v>0</v>
      </c>
      <c r="H424" s="192">
        <f>ROUND($F424*G424,2)</f>
        <v>0</v>
      </c>
      <c r="J424" s="365"/>
    </row>
    <row r="425" spans="1:10" ht="26.4">
      <c r="A425" s="255">
        <v>18</v>
      </c>
      <c r="B425" s="267"/>
      <c r="C425" s="270"/>
      <c r="D425" s="271" t="s">
        <v>438</v>
      </c>
      <c r="E425" s="189" t="s">
        <v>435</v>
      </c>
      <c r="F425" s="272">
        <v>54.4</v>
      </c>
      <c r="G425" s="99">
        <f t="shared" si="37"/>
        <v>0</v>
      </c>
      <c r="H425" s="192">
        <f>ROUND($F425*G425,2)</f>
        <v>0</v>
      </c>
      <c r="J425" s="365"/>
    </row>
    <row r="426" spans="1:10">
      <c r="A426" s="273"/>
      <c r="B426" s="274"/>
      <c r="C426" s="184" t="s">
        <v>148</v>
      </c>
      <c r="D426" s="275" t="s">
        <v>51</v>
      </c>
      <c r="E426" s="186" t="s">
        <v>401</v>
      </c>
      <c r="F426" s="187" t="s">
        <v>401</v>
      </c>
      <c r="G426" s="99" t="s">
        <v>12</v>
      </c>
      <c r="H426" s="228" t="s">
        <v>401</v>
      </c>
      <c r="J426" s="365"/>
    </row>
    <row r="427" spans="1:10" ht="39.6">
      <c r="A427" s="255">
        <v>19</v>
      </c>
      <c r="B427" s="276"/>
      <c r="C427" s="269"/>
      <c r="D427" s="190" t="s">
        <v>439</v>
      </c>
      <c r="E427" s="189" t="s">
        <v>435</v>
      </c>
      <c r="F427" s="191">
        <v>7.2</v>
      </c>
      <c r="G427" s="99">
        <f t="shared" si="37"/>
        <v>0</v>
      </c>
      <c r="H427" s="192">
        <f>ROUND($F427*G427,2)</f>
        <v>0</v>
      </c>
      <c r="J427" s="365"/>
    </row>
    <row r="428" spans="1:10">
      <c r="A428" s="219"/>
      <c r="B428" s="220"/>
      <c r="C428" s="184" t="s">
        <v>440</v>
      </c>
      <c r="D428" s="277" t="s">
        <v>441</v>
      </c>
      <c r="E428" s="186" t="s">
        <v>401</v>
      </c>
      <c r="F428" s="187" t="s">
        <v>401</v>
      </c>
      <c r="G428" s="99" t="s">
        <v>12</v>
      </c>
      <c r="H428" s="228" t="s">
        <v>401</v>
      </c>
      <c r="J428" s="365"/>
    </row>
    <row r="429" spans="1:10" ht="39.6">
      <c r="A429" s="221">
        <v>20</v>
      </c>
      <c r="B429" s="179"/>
      <c r="C429" s="189"/>
      <c r="D429" s="190" t="s">
        <v>442</v>
      </c>
      <c r="E429" s="189" t="s">
        <v>435</v>
      </c>
      <c r="F429" s="191">
        <v>20.8</v>
      </c>
      <c r="G429" s="99">
        <f t="shared" si="37"/>
        <v>0</v>
      </c>
      <c r="H429" s="192">
        <f>ROUND($F429*G429,2)</f>
        <v>0</v>
      </c>
      <c r="J429" s="365"/>
    </row>
    <row r="430" spans="1:10" ht="15">
      <c r="A430" s="224"/>
      <c r="B430" s="230"/>
      <c r="C430" s="217"/>
      <c r="D430" s="193" t="s">
        <v>59</v>
      </c>
      <c r="E430" s="217" t="s">
        <v>401</v>
      </c>
      <c r="F430" s="217" t="s">
        <v>401</v>
      </c>
      <c r="G430" s="232" t="s">
        <v>401</v>
      </c>
      <c r="H430" s="226" t="s">
        <v>401</v>
      </c>
      <c r="J430" s="365"/>
    </row>
    <row r="431" spans="1:10" ht="27">
      <c r="A431" s="255"/>
      <c r="B431" s="278"/>
      <c r="C431" s="184" t="s">
        <v>154</v>
      </c>
      <c r="D431" s="243" t="s">
        <v>443</v>
      </c>
      <c r="E431" s="186" t="s">
        <v>401</v>
      </c>
      <c r="F431" s="263" t="s">
        <v>401</v>
      </c>
      <c r="G431" s="233" t="s">
        <v>401</v>
      </c>
      <c r="H431" s="228" t="s">
        <v>401</v>
      </c>
      <c r="J431" s="365"/>
    </row>
    <row r="432" spans="1:10">
      <c r="A432" s="255">
        <v>21</v>
      </c>
      <c r="B432" s="180"/>
      <c r="C432" s="244"/>
      <c r="D432" s="257" t="s">
        <v>444</v>
      </c>
      <c r="E432" s="189" t="s">
        <v>3</v>
      </c>
      <c r="F432" s="263">
        <v>8.4</v>
      </c>
      <c r="G432" s="99">
        <f>J432*$K$2</f>
        <v>0</v>
      </c>
      <c r="H432" s="192">
        <f>ROUND($F432*G432,2)</f>
        <v>0</v>
      </c>
      <c r="J432" s="365"/>
    </row>
    <row r="433" spans="1:10" ht="15">
      <c r="A433" s="224"/>
      <c r="B433" s="230"/>
      <c r="C433" s="217"/>
      <c r="D433" s="193" t="s">
        <v>61</v>
      </c>
      <c r="E433" s="217" t="s">
        <v>401</v>
      </c>
      <c r="F433" s="217" t="s">
        <v>401</v>
      </c>
      <c r="G433" s="232" t="s">
        <v>401</v>
      </c>
      <c r="H433" s="226" t="s">
        <v>401</v>
      </c>
      <c r="J433" s="365"/>
    </row>
    <row r="434" spans="1:10">
      <c r="A434" s="279"/>
      <c r="B434" s="278"/>
      <c r="C434" s="280" t="s">
        <v>364</v>
      </c>
      <c r="D434" s="281" t="s">
        <v>67</v>
      </c>
      <c r="E434" s="245" t="s">
        <v>401</v>
      </c>
      <c r="F434" s="282" t="s">
        <v>401</v>
      </c>
      <c r="G434" s="233" t="s">
        <v>401</v>
      </c>
      <c r="H434" s="228" t="s">
        <v>401</v>
      </c>
      <c r="J434" s="365"/>
    </row>
    <row r="435" spans="1:10" ht="39.6">
      <c r="A435" s="221">
        <v>22</v>
      </c>
      <c r="B435" s="283"/>
      <c r="C435" s="189"/>
      <c r="D435" s="190" t="s">
        <v>445</v>
      </c>
      <c r="E435" s="189" t="s">
        <v>435</v>
      </c>
      <c r="F435" s="191">
        <v>1</v>
      </c>
      <c r="G435" s="99">
        <f>J435*$K$2</f>
        <v>0</v>
      </c>
      <c r="H435" s="192">
        <f>ROUND($F435*G435,2)</f>
        <v>0</v>
      </c>
      <c r="J435" s="365"/>
    </row>
    <row r="436" spans="1:10" ht="39.6">
      <c r="A436" s="284">
        <v>23</v>
      </c>
      <c r="B436" s="285"/>
      <c r="C436" s="251"/>
      <c r="D436" s="250" t="s">
        <v>446</v>
      </c>
      <c r="E436" s="251" t="s">
        <v>435</v>
      </c>
      <c r="F436" s="286">
        <v>1</v>
      </c>
      <c r="G436" s="99">
        <f t="shared" ref="G436:G445" si="38">J436*$K$2</f>
        <v>0</v>
      </c>
      <c r="H436" s="192">
        <f>ROUND($F436*G436,2)</f>
        <v>0</v>
      </c>
      <c r="J436" s="365"/>
    </row>
    <row r="437" spans="1:10">
      <c r="A437" s="219"/>
      <c r="B437" s="220"/>
      <c r="C437" s="184" t="s">
        <v>366</v>
      </c>
      <c r="D437" s="277" t="s">
        <v>68</v>
      </c>
      <c r="E437" s="186" t="s">
        <v>401</v>
      </c>
      <c r="F437" s="187" t="s">
        <v>401</v>
      </c>
      <c r="G437" s="99" t="s">
        <v>12</v>
      </c>
      <c r="H437" s="228" t="s">
        <v>401</v>
      </c>
      <c r="J437" s="365"/>
    </row>
    <row r="438" spans="1:10" ht="39.6">
      <c r="A438" s="221">
        <v>24</v>
      </c>
      <c r="B438" s="179"/>
      <c r="C438" s="189"/>
      <c r="D438" s="190" t="s">
        <v>447</v>
      </c>
      <c r="E438" s="189" t="s">
        <v>3</v>
      </c>
      <c r="F438" s="191">
        <v>3</v>
      </c>
      <c r="G438" s="99">
        <f t="shared" si="38"/>
        <v>0</v>
      </c>
      <c r="H438" s="192">
        <f>ROUND($F438*G438,2)</f>
        <v>0</v>
      </c>
      <c r="J438" s="365"/>
    </row>
    <row r="439" spans="1:10">
      <c r="A439" s="241"/>
      <c r="B439" s="184"/>
      <c r="C439" s="184" t="s">
        <v>368</v>
      </c>
      <c r="D439" s="277" t="s">
        <v>369</v>
      </c>
      <c r="E439" s="186" t="s">
        <v>401</v>
      </c>
      <c r="F439" s="187" t="s">
        <v>401</v>
      </c>
      <c r="G439" s="99" t="s">
        <v>12</v>
      </c>
      <c r="H439" s="228" t="s">
        <v>401</v>
      </c>
      <c r="J439" s="365"/>
    </row>
    <row r="440" spans="1:10" ht="39.6">
      <c r="A440" s="247">
        <v>25</v>
      </c>
      <c r="B440" s="177"/>
      <c r="C440" s="249"/>
      <c r="D440" s="250" t="s">
        <v>448</v>
      </c>
      <c r="E440" s="287" t="s">
        <v>3</v>
      </c>
      <c r="F440" s="286">
        <v>3</v>
      </c>
      <c r="G440" s="99">
        <f t="shared" si="38"/>
        <v>0</v>
      </c>
      <c r="H440" s="192">
        <f>ROUND($F440*G440,2)</f>
        <v>0</v>
      </c>
      <c r="J440" s="365"/>
    </row>
    <row r="441" spans="1:10">
      <c r="A441" s="219"/>
      <c r="B441" s="220"/>
      <c r="C441" s="184" t="s">
        <v>449</v>
      </c>
      <c r="D441" s="277" t="s">
        <v>280</v>
      </c>
      <c r="E441" s="186" t="s">
        <v>401</v>
      </c>
      <c r="F441" s="187" t="s">
        <v>401</v>
      </c>
      <c r="G441" s="99" t="s">
        <v>12</v>
      </c>
      <c r="H441" s="228" t="s">
        <v>401</v>
      </c>
      <c r="J441" s="365"/>
    </row>
    <row r="442" spans="1:10" ht="39.6">
      <c r="A442" s="221">
        <v>26</v>
      </c>
      <c r="B442" s="181"/>
      <c r="C442" s="189"/>
      <c r="D442" s="190" t="s">
        <v>450</v>
      </c>
      <c r="E442" s="189" t="s">
        <v>406</v>
      </c>
      <c r="F442" s="191">
        <v>13</v>
      </c>
      <c r="G442" s="99">
        <f t="shared" si="38"/>
        <v>0</v>
      </c>
      <c r="H442" s="192">
        <f>ROUND($F442*G442,2)</f>
        <v>0</v>
      </c>
      <c r="J442" s="365"/>
    </row>
    <row r="443" spans="1:10" ht="26.4">
      <c r="A443" s="219"/>
      <c r="B443" s="220"/>
      <c r="C443" s="184" t="s">
        <v>371</v>
      </c>
      <c r="D443" s="277" t="s">
        <v>451</v>
      </c>
      <c r="E443" s="186" t="s">
        <v>401</v>
      </c>
      <c r="F443" s="187" t="s">
        <v>401</v>
      </c>
      <c r="G443" s="99" t="s">
        <v>12</v>
      </c>
      <c r="H443" s="228" t="s">
        <v>401</v>
      </c>
      <c r="J443" s="365"/>
    </row>
    <row r="444" spans="1:10" ht="39.6">
      <c r="A444" s="288">
        <v>27</v>
      </c>
      <c r="B444" s="234"/>
      <c r="C444" s="289"/>
      <c r="D444" s="290" t="s">
        <v>452</v>
      </c>
      <c r="E444" s="245" t="s">
        <v>2</v>
      </c>
      <c r="F444" s="282">
        <v>1</v>
      </c>
      <c r="G444" s="99">
        <f t="shared" si="38"/>
        <v>0</v>
      </c>
      <c r="H444" s="192">
        <f>ROUND($F444*G444,2)</f>
        <v>0</v>
      </c>
      <c r="J444" s="365"/>
    </row>
    <row r="445" spans="1:10" ht="40.200000000000003" thickBot="1">
      <c r="A445" s="284">
        <v>28</v>
      </c>
      <c r="B445" s="291"/>
      <c r="C445" s="251"/>
      <c r="D445" s="250" t="s">
        <v>453</v>
      </c>
      <c r="E445" s="251" t="s">
        <v>2</v>
      </c>
      <c r="F445" s="286">
        <v>6</v>
      </c>
      <c r="G445" s="99">
        <f t="shared" si="38"/>
        <v>0</v>
      </c>
      <c r="H445" s="192">
        <f>ROUND($F445*G445,2)</f>
        <v>0</v>
      </c>
      <c r="J445" s="365"/>
    </row>
    <row r="446" spans="1:10" ht="16.2" thickBot="1">
      <c r="A446" s="754"/>
      <c r="B446" s="755"/>
      <c r="C446" s="756"/>
      <c r="D446" s="757" t="s">
        <v>460</v>
      </c>
      <c r="E446" s="758"/>
      <c r="F446" s="759"/>
      <c r="G446" s="762">
        <f>SUM(H388:H445)</f>
        <v>0</v>
      </c>
      <c r="H446" s="763"/>
    </row>
    <row r="447" spans="1:10" ht="22.8">
      <c r="A447" s="768" t="s">
        <v>454</v>
      </c>
      <c r="B447" s="735"/>
      <c r="C447" s="769"/>
      <c r="D447" s="736" t="s">
        <v>455</v>
      </c>
      <c r="E447" s="737"/>
      <c r="F447" s="738"/>
      <c r="G447" s="194"/>
      <c r="H447" s="195"/>
    </row>
    <row r="448" spans="1:10" ht="51" customHeight="1">
      <c r="A448" s="764" t="s">
        <v>391</v>
      </c>
      <c r="B448" s="741"/>
      <c r="C448" s="765"/>
      <c r="D448" s="742" t="s">
        <v>392</v>
      </c>
      <c r="E448" s="743"/>
      <c r="F448" s="744"/>
      <c r="G448" s="175"/>
      <c r="H448" s="176"/>
    </row>
    <row r="449" spans="1:10" ht="17.399999999999999">
      <c r="A449" s="745" t="s">
        <v>393</v>
      </c>
      <c r="B449" s="747" t="s">
        <v>266</v>
      </c>
      <c r="C449" s="766" t="s">
        <v>394</v>
      </c>
      <c r="D449" s="196" t="s">
        <v>471</v>
      </c>
      <c r="E449" s="197" t="s">
        <v>396</v>
      </c>
      <c r="F449" s="198"/>
      <c r="G449" s="292" t="s">
        <v>104</v>
      </c>
      <c r="H449" s="200" t="s">
        <v>105</v>
      </c>
    </row>
    <row r="450" spans="1:10">
      <c r="A450" s="746"/>
      <c r="B450" s="748"/>
      <c r="C450" s="767"/>
      <c r="D450" s="201" t="s">
        <v>397</v>
      </c>
      <c r="E450" s="198" t="s">
        <v>166</v>
      </c>
      <c r="F450" s="202" t="s">
        <v>398</v>
      </c>
      <c r="G450" s="293" t="s">
        <v>399</v>
      </c>
      <c r="H450" s="203" t="s">
        <v>399</v>
      </c>
    </row>
    <row r="451" spans="1:10">
      <c r="A451" s="204">
        <v>1</v>
      </c>
      <c r="B451" s="205">
        <v>2</v>
      </c>
      <c r="C451" s="206">
        <v>3</v>
      </c>
      <c r="D451" s="207">
        <v>4</v>
      </c>
      <c r="E451" s="208">
        <v>5</v>
      </c>
      <c r="F451" s="209">
        <v>6</v>
      </c>
      <c r="G451" s="294">
        <f t="shared" ref="G451:H451" si="39">F451+1</f>
        <v>7</v>
      </c>
      <c r="H451" s="211">
        <f t="shared" si="39"/>
        <v>8</v>
      </c>
    </row>
    <row r="452" spans="1:10" ht="17.399999999999999">
      <c r="A452" s="751" t="s">
        <v>400</v>
      </c>
      <c r="B452" s="752"/>
      <c r="C452" s="752"/>
      <c r="D452" s="752"/>
      <c r="E452" s="752"/>
      <c r="F452" s="753"/>
      <c r="G452" s="212"/>
      <c r="H452" s="213"/>
    </row>
    <row r="453" spans="1:10" ht="15">
      <c r="A453" s="224"/>
      <c r="B453" s="178"/>
      <c r="C453" s="217"/>
      <c r="D453" s="193" t="s">
        <v>287</v>
      </c>
      <c r="E453" s="217" t="s">
        <v>401</v>
      </c>
      <c r="F453" s="217" t="s">
        <v>401</v>
      </c>
      <c r="G453" s="225"/>
      <c r="H453" s="226" t="s">
        <v>401</v>
      </c>
    </row>
    <row r="454" spans="1:10">
      <c r="A454" s="219"/>
      <c r="B454" s="760"/>
      <c r="C454" s="184" t="s">
        <v>408</v>
      </c>
      <c r="D454" s="185" t="s">
        <v>409</v>
      </c>
      <c r="E454" s="186" t="s">
        <v>401</v>
      </c>
      <c r="F454" s="187" t="s">
        <v>401</v>
      </c>
      <c r="G454" s="227"/>
      <c r="H454" s="228" t="s">
        <v>401</v>
      </c>
    </row>
    <row r="455" spans="1:10" ht="15.6">
      <c r="A455" s="221">
        <v>1</v>
      </c>
      <c r="B455" s="761"/>
      <c r="C455" s="189"/>
      <c r="D455" s="190" t="s">
        <v>410</v>
      </c>
      <c r="E455" s="189" t="s">
        <v>406</v>
      </c>
      <c r="F455" s="191">
        <v>65</v>
      </c>
      <c r="G455" s="99">
        <f>J455*$K$2</f>
        <v>0</v>
      </c>
      <c r="H455" s="192">
        <f>ROUND($F455*G455,2)</f>
        <v>0</v>
      </c>
      <c r="J455" s="365"/>
    </row>
    <row r="456" spans="1:10">
      <c r="A456" s="219"/>
      <c r="B456" s="179"/>
      <c r="C456" s="184" t="s">
        <v>411</v>
      </c>
      <c r="D456" s="185" t="s">
        <v>412</v>
      </c>
      <c r="E456" s="186" t="s">
        <v>401</v>
      </c>
      <c r="F456" s="187" t="s">
        <v>401</v>
      </c>
      <c r="H456" s="228" t="s">
        <v>401</v>
      </c>
      <c r="J456" s="365"/>
    </row>
    <row r="457" spans="1:10" ht="39.6">
      <c r="A457" s="221">
        <v>2</v>
      </c>
      <c r="B457" s="177"/>
      <c r="C457" s="189"/>
      <c r="D457" s="190" t="s">
        <v>413</v>
      </c>
      <c r="E457" s="189" t="s">
        <v>406</v>
      </c>
      <c r="F457" s="191">
        <v>45</v>
      </c>
      <c r="G457" s="99">
        <f t="shared" ref="G457:G459" si="40">J457*$K$2</f>
        <v>0</v>
      </c>
      <c r="H457" s="192">
        <f>ROUND($F457*G457,2)</f>
        <v>0</v>
      </c>
      <c r="J457" s="365"/>
    </row>
    <row r="458" spans="1:10" ht="26.4">
      <c r="A458" s="219"/>
      <c r="B458" s="770"/>
      <c r="C458" s="184" t="s">
        <v>457</v>
      </c>
      <c r="D458" s="243" t="s">
        <v>458</v>
      </c>
      <c r="E458" s="186" t="s">
        <v>401</v>
      </c>
      <c r="F458" s="187" t="s">
        <v>401</v>
      </c>
      <c r="H458" s="228" t="s">
        <v>401</v>
      </c>
      <c r="J458" s="365"/>
    </row>
    <row r="459" spans="1:10" ht="39.6">
      <c r="A459" s="288">
        <v>3</v>
      </c>
      <c r="B459" s="771"/>
      <c r="C459" s="245"/>
      <c r="D459" s="250" t="s">
        <v>459</v>
      </c>
      <c r="E459" s="262" t="s">
        <v>406</v>
      </c>
      <c r="F459" s="272">
        <v>51.9</v>
      </c>
      <c r="G459" s="99">
        <f t="shared" si="40"/>
        <v>0</v>
      </c>
      <c r="H459" s="192">
        <f>ROUND($F459*G459,2)</f>
        <v>0</v>
      </c>
      <c r="J459" s="365"/>
    </row>
    <row r="460" spans="1:10" ht="15">
      <c r="A460" s="224"/>
      <c r="B460" s="230"/>
      <c r="C460" s="217"/>
      <c r="D460" s="231" t="s">
        <v>19</v>
      </c>
      <c r="E460" s="217" t="s">
        <v>401</v>
      </c>
      <c r="F460" s="217" t="s">
        <v>401</v>
      </c>
      <c r="G460" s="232"/>
      <c r="H460" s="226" t="s">
        <v>401</v>
      </c>
      <c r="J460" s="365"/>
    </row>
    <row r="461" spans="1:10">
      <c r="A461" s="219"/>
      <c r="B461" s="220"/>
      <c r="C461" s="184" t="s">
        <v>141</v>
      </c>
      <c r="D461" s="185" t="s">
        <v>414</v>
      </c>
      <c r="E461" s="186" t="s">
        <v>401</v>
      </c>
      <c r="F461" s="187" t="s">
        <v>401</v>
      </c>
      <c r="G461" s="233"/>
      <c r="H461" s="228" t="s">
        <v>401</v>
      </c>
      <c r="J461" s="365"/>
    </row>
    <row r="462" spans="1:10" ht="39.6">
      <c r="A462" s="221">
        <v>4</v>
      </c>
      <c r="B462" s="234"/>
      <c r="C462" s="190"/>
      <c r="D462" s="190" t="s">
        <v>415</v>
      </c>
      <c r="E462" s="189" t="s">
        <v>22</v>
      </c>
      <c r="F462" s="191">
        <v>1631</v>
      </c>
      <c r="G462" s="99">
        <f>J462*$K$2</f>
        <v>0</v>
      </c>
      <c r="H462" s="192">
        <f>ROUND($F462*G462,2)</f>
        <v>0</v>
      </c>
      <c r="J462" s="365"/>
    </row>
    <row r="463" spans="1:10" ht="26.4">
      <c r="A463" s="221">
        <v>5</v>
      </c>
      <c r="B463" s="235"/>
      <c r="C463" s="190"/>
      <c r="D463" s="190" t="s">
        <v>416</v>
      </c>
      <c r="E463" s="189" t="s">
        <v>22</v>
      </c>
      <c r="F463" s="191">
        <v>416</v>
      </c>
      <c r="G463" s="99">
        <f>J463*$K$2</f>
        <v>0</v>
      </c>
      <c r="H463" s="192">
        <f>ROUND($F463*G463,2)</f>
        <v>0</v>
      </c>
      <c r="J463" s="365"/>
    </row>
    <row r="464" spans="1:10" ht="15">
      <c r="A464" s="224"/>
      <c r="B464" s="230"/>
      <c r="C464" s="217"/>
      <c r="D464" s="231" t="s">
        <v>26</v>
      </c>
      <c r="E464" s="217" t="s">
        <v>401</v>
      </c>
      <c r="F464" s="217" t="s">
        <v>401</v>
      </c>
      <c r="G464" s="232"/>
      <c r="H464" s="226" t="s">
        <v>401</v>
      </c>
      <c r="J464" s="365"/>
    </row>
    <row r="465" spans="1:10" ht="13.8">
      <c r="A465" s="236"/>
      <c r="B465" s="237"/>
      <c r="C465" s="238"/>
      <c r="D465" s="239" t="s">
        <v>417</v>
      </c>
      <c r="E465" s="201" t="s">
        <v>401</v>
      </c>
      <c r="F465" s="201" t="s">
        <v>401</v>
      </c>
      <c r="G465" s="51"/>
      <c r="H465" s="240" t="s">
        <v>401</v>
      </c>
      <c r="J465" s="365"/>
    </row>
    <row r="466" spans="1:10">
      <c r="A466" s="241"/>
      <c r="B466" s="242"/>
      <c r="C466" s="184" t="s">
        <v>418</v>
      </c>
      <c r="D466" s="243" t="s">
        <v>419</v>
      </c>
      <c r="E466" s="186" t="s">
        <v>401</v>
      </c>
      <c r="F466" s="187" t="s">
        <v>401</v>
      </c>
      <c r="G466" s="233"/>
      <c r="H466" s="228" t="s">
        <v>401</v>
      </c>
      <c r="J466" s="365"/>
    </row>
    <row r="467" spans="1:10" ht="26.4">
      <c r="A467" s="221">
        <v>6</v>
      </c>
      <c r="B467" s="177"/>
      <c r="C467" s="244"/>
      <c r="D467" s="190" t="s">
        <v>420</v>
      </c>
      <c r="E467" s="245" t="s">
        <v>406</v>
      </c>
      <c r="F467" s="246">
        <v>6.3</v>
      </c>
      <c r="G467" s="99">
        <f>J467*$K$2</f>
        <v>0</v>
      </c>
      <c r="H467" s="192">
        <f>ROUND($F467*G467,2)</f>
        <v>0</v>
      </c>
      <c r="J467" s="365"/>
    </row>
    <row r="468" spans="1:10">
      <c r="A468" s="241"/>
      <c r="B468" s="242"/>
      <c r="C468" s="184" t="s">
        <v>421</v>
      </c>
      <c r="D468" s="243" t="s">
        <v>422</v>
      </c>
      <c r="E468" s="186" t="s">
        <v>401</v>
      </c>
      <c r="F468" s="187" t="s">
        <v>401</v>
      </c>
      <c r="G468" s="227"/>
      <c r="H468" s="228" t="s">
        <v>401</v>
      </c>
      <c r="J468" s="365"/>
    </row>
    <row r="469" spans="1:10" ht="39.6">
      <c r="A469" s="247">
        <v>7</v>
      </c>
      <c r="B469" s="248"/>
      <c r="C469" s="249"/>
      <c r="D469" s="250" t="s">
        <v>423</v>
      </c>
      <c r="E469" s="251" t="s">
        <v>406</v>
      </c>
      <c r="F469" s="252">
        <v>6.7</v>
      </c>
      <c r="G469" s="99">
        <f>J469*$K$2</f>
        <v>0</v>
      </c>
      <c r="H469" s="192">
        <f>ROUND($F469*G469,2)</f>
        <v>0</v>
      </c>
      <c r="J469" s="365"/>
    </row>
    <row r="470" spans="1:10" ht="26.4">
      <c r="A470" s="241"/>
      <c r="B470" s="242"/>
      <c r="C470" s="184" t="s">
        <v>424</v>
      </c>
      <c r="D470" s="253" t="s">
        <v>425</v>
      </c>
      <c r="E470" s="189" t="s">
        <v>401</v>
      </c>
      <c r="F470" s="191" t="s">
        <v>401</v>
      </c>
      <c r="G470" s="99" t="s">
        <v>12</v>
      </c>
      <c r="H470" s="254" t="s">
        <v>401</v>
      </c>
      <c r="J470" s="365"/>
    </row>
    <row r="471" spans="1:10" ht="15.6">
      <c r="A471" s="255">
        <v>8</v>
      </c>
      <c r="B471" s="177"/>
      <c r="C471" s="256"/>
      <c r="D471" s="257" t="s">
        <v>426</v>
      </c>
      <c r="E471" s="189" t="s">
        <v>406</v>
      </c>
      <c r="F471" s="258">
        <v>2.6</v>
      </c>
      <c r="G471" s="99">
        <f t="shared" ref="G471:G478" si="41">J471*$K$2</f>
        <v>0</v>
      </c>
      <c r="H471" s="192">
        <f>ROUND($F471*G471,2)</f>
        <v>0</v>
      </c>
      <c r="J471" s="365"/>
    </row>
    <row r="472" spans="1:10" ht="13.8">
      <c r="A472" s="236"/>
      <c r="B472" s="237"/>
      <c r="C472" s="238"/>
      <c r="D472" s="259" t="s">
        <v>427</v>
      </c>
      <c r="E472" s="201" t="s">
        <v>401</v>
      </c>
      <c r="F472" s="201" t="s">
        <v>401</v>
      </c>
      <c r="G472" s="99" t="s">
        <v>12</v>
      </c>
      <c r="H472" s="240" t="s">
        <v>401</v>
      </c>
      <c r="J472" s="365"/>
    </row>
    <row r="473" spans="1:10">
      <c r="A473" s="219"/>
      <c r="B473" s="220"/>
      <c r="C473" s="184" t="s">
        <v>342</v>
      </c>
      <c r="D473" s="185" t="s">
        <v>118</v>
      </c>
      <c r="E473" s="186" t="s">
        <v>401</v>
      </c>
      <c r="F473" s="187" t="s">
        <v>401</v>
      </c>
      <c r="G473" s="99" t="s">
        <v>12</v>
      </c>
      <c r="H473" s="228" t="s">
        <v>401</v>
      </c>
      <c r="J473" s="365"/>
    </row>
    <row r="474" spans="1:10" ht="26.4">
      <c r="A474" s="221">
        <v>9</v>
      </c>
      <c r="B474" s="179"/>
      <c r="C474" s="189"/>
      <c r="D474" s="190" t="s">
        <v>428</v>
      </c>
      <c r="E474" s="189" t="s">
        <v>406</v>
      </c>
      <c r="F474" s="191">
        <v>18.3</v>
      </c>
      <c r="G474" s="99">
        <f t="shared" si="41"/>
        <v>0</v>
      </c>
      <c r="H474" s="192">
        <f>ROUND($F474*G474,2)</f>
        <v>0</v>
      </c>
      <c r="J474" s="365"/>
    </row>
    <row r="475" spans="1:10" ht="26.4">
      <c r="A475" s="284">
        <v>10</v>
      </c>
      <c r="B475" s="310"/>
      <c r="C475" s="251"/>
      <c r="D475" s="250" t="s">
        <v>429</v>
      </c>
      <c r="E475" s="251" t="s">
        <v>406</v>
      </c>
      <c r="F475" s="286">
        <v>1.3</v>
      </c>
      <c r="G475" s="99">
        <f t="shared" si="41"/>
        <v>0</v>
      </c>
      <c r="H475" s="192">
        <f>ROUND($F475*G475,2)</f>
        <v>0</v>
      </c>
      <c r="J475" s="365"/>
    </row>
    <row r="476" spans="1:10" ht="13.8">
      <c r="A476" s="236"/>
      <c r="B476" s="237"/>
      <c r="C476" s="238"/>
      <c r="D476" s="259" t="s">
        <v>430</v>
      </c>
      <c r="E476" s="201" t="s">
        <v>401</v>
      </c>
      <c r="F476" s="201" t="s">
        <v>401</v>
      </c>
      <c r="G476" s="99" t="s">
        <v>12</v>
      </c>
      <c r="H476" s="240" t="s">
        <v>401</v>
      </c>
      <c r="J476" s="365"/>
    </row>
    <row r="477" spans="1:10" ht="26.4">
      <c r="A477" s="241"/>
      <c r="B477" s="242"/>
      <c r="C477" s="184" t="s">
        <v>431</v>
      </c>
      <c r="D477" s="253" t="s">
        <v>846</v>
      </c>
      <c r="E477" s="189" t="s">
        <v>401</v>
      </c>
      <c r="F477" s="191" t="s">
        <v>401</v>
      </c>
      <c r="G477" s="99" t="s">
        <v>12</v>
      </c>
      <c r="H477" s="254" t="s">
        <v>401</v>
      </c>
      <c r="J477" s="365"/>
    </row>
    <row r="478" spans="1:10" ht="39.6">
      <c r="A478" s="264">
        <v>11</v>
      </c>
      <c r="B478" s="265"/>
      <c r="C478" s="256"/>
      <c r="D478" s="257" t="s">
        <v>432</v>
      </c>
      <c r="E478" s="262" t="s">
        <v>2</v>
      </c>
      <c r="F478" s="258">
        <v>13</v>
      </c>
      <c r="G478" s="99">
        <f t="shared" si="41"/>
        <v>0</v>
      </c>
      <c r="H478" s="192">
        <f>ROUND($F478*G478,2)</f>
        <v>0</v>
      </c>
      <c r="J478" s="365"/>
    </row>
    <row r="479" spans="1:10" ht="15">
      <c r="A479" s="224"/>
      <c r="B479" s="230"/>
      <c r="C479" s="217"/>
      <c r="D479" s="231" t="s">
        <v>279</v>
      </c>
      <c r="E479" s="217" t="s">
        <v>401</v>
      </c>
      <c r="F479" s="217" t="s">
        <v>401</v>
      </c>
      <c r="G479" s="266"/>
      <c r="H479" s="226" t="s">
        <v>401</v>
      </c>
      <c r="J479" s="365"/>
    </row>
    <row r="480" spans="1:10">
      <c r="A480" s="219"/>
      <c r="B480" s="220"/>
      <c r="C480" s="184" t="s">
        <v>349</v>
      </c>
      <c r="D480" s="185" t="s">
        <v>433</v>
      </c>
      <c r="E480" s="186" t="s">
        <v>401</v>
      </c>
      <c r="F480" s="187" t="s">
        <v>401</v>
      </c>
      <c r="G480" s="233"/>
      <c r="H480" s="228" t="s">
        <v>401</v>
      </c>
      <c r="J480" s="365"/>
    </row>
    <row r="481" spans="1:10" ht="26.4">
      <c r="A481" s="255">
        <v>12</v>
      </c>
      <c r="B481" s="267"/>
      <c r="C481" s="268"/>
      <c r="D481" s="190" t="s">
        <v>434</v>
      </c>
      <c r="E481" s="189" t="s">
        <v>435</v>
      </c>
      <c r="F481" s="191">
        <v>32.799999999999997</v>
      </c>
      <c r="G481" s="99">
        <f>J481*$K$2</f>
        <v>0</v>
      </c>
      <c r="H481" s="192">
        <f>ROUND($F481*G481,2)</f>
        <v>0</v>
      </c>
      <c r="J481" s="365"/>
    </row>
    <row r="482" spans="1:10">
      <c r="A482" s="241"/>
      <c r="B482" s="242"/>
      <c r="C482" s="184" t="s">
        <v>136</v>
      </c>
      <c r="D482" s="185" t="s">
        <v>436</v>
      </c>
      <c r="E482" s="186" t="s">
        <v>401</v>
      </c>
      <c r="F482" s="187" t="s">
        <v>401</v>
      </c>
      <c r="G482" s="99" t="s">
        <v>12</v>
      </c>
      <c r="H482" s="228" t="s">
        <v>401</v>
      </c>
      <c r="J482" s="365"/>
    </row>
    <row r="483" spans="1:10" ht="26.4">
      <c r="A483" s="255">
        <v>13</v>
      </c>
      <c r="B483" s="267"/>
      <c r="C483" s="269"/>
      <c r="D483" s="190" t="s">
        <v>437</v>
      </c>
      <c r="E483" s="189" t="s">
        <v>435</v>
      </c>
      <c r="F483" s="191">
        <v>16.899999999999999</v>
      </c>
      <c r="G483" s="99">
        <f t="shared" ref="G483:G488" si="42">J483*$K$2</f>
        <v>0</v>
      </c>
      <c r="H483" s="192">
        <f>ROUND($F483*G483,2)</f>
        <v>0</v>
      </c>
      <c r="J483" s="365"/>
    </row>
    <row r="484" spans="1:10" ht="26.4">
      <c r="A484" s="255">
        <v>14</v>
      </c>
      <c r="B484" s="267"/>
      <c r="C484" s="270"/>
      <c r="D484" s="271" t="s">
        <v>438</v>
      </c>
      <c r="E484" s="189" t="s">
        <v>435</v>
      </c>
      <c r="F484" s="272">
        <v>44.2</v>
      </c>
      <c r="G484" s="99">
        <f t="shared" si="42"/>
        <v>0</v>
      </c>
      <c r="H484" s="192">
        <f>ROUND($F484*G484,2)</f>
        <v>0</v>
      </c>
      <c r="J484" s="365"/>
    </row>
    <row r="485" spans="1:10">
      <c r="A485" s="273"/>
      <c r="B485" s="274"/>
      <c r="C485" s="184" t="s">
        <v>148</v>
      </c>
      <c r="D485" s="275" t="s">
        <v>51</v>
      </c>
      <c r="E485" s="186" t="s">
        <v>401</v>
      </c>
      <c r="F485" s="187" t="s">
        <v>401</v>
      </c>
      <c r="G485" s="99" t="s">
        <v>12</v>
      </c>
      <c r="H485" s="228" t="s">
        <v>401</v>
      </c>
      <c r="J485" s="365"/>
    </row>
    <row r="486" spans="1:10" ht="39.6">
      <c r="A486" s="255">
        <v>15</v>
      </c>
      <c r="B486" s="276"/>
      <c r="C486" s="269"/>
      <c r="D486" s="190" t="s">
        <v>439</v>
      </c>
      <c r="E486" s="189" t="s">
        <v>435</v>
      </c>
      <c r="F486" s="191">
        <v>4.8</v>
      </c>
      <c r="G486" s="99">
        <f t="shared" si="42"/>
        <v>0</v>
      </c>
      <c r="H486" s="192">
        <f>ROUND($F486*G486,2)</f>
        <v>0</v>
      </c>
      <c r="J486" s="365"/>
    </row>
    <row r="487" spans="1:10">
      <c r="A487" s="219"/>
      <c r="B487" s="220"/>
      <c r="C487" s="184" t="s">
        <v>440</v>
      </c>
      <c r="D487" s="277" t="s">
        <v>441</v>
      </c>
      <c r="E487" s="186" t="s">
        <v>401</v>
      </c>
      <c r="F487" s="187" t="s">
        <v>401</v>
      </c>
      <c r="G487" s="99" t="s">
        <v>12</v>
      </c>
      <c r="H487" s="228" t="s">
        <v>401</v>
      </c>
      <c r="J487" s="365"/>
    </row>
    <row r="488" spans="1:10" ht="39.6">
      <c r="A488" s="221">
        <v>16</v>
      </c>
      <c r="B488" s="179"/>
      <c r="C488" s="189"/>
      <c r="D488" s="190" t="s">
        <v>442</v>
      </c>
      <c r="E488" s="189" t="s">
        <v>435</v>
      </c>
      <c r="F488" s="191">
        <v>16.899999999999999</v>
      </c>
      <c r="G488" s="99">
        <f t="shared" si="42"/>
        <v>0</v>
      </c>
      <c r="H488" s="192">
        <f>ROUND($F488*G488,2)</f>
        <v>0</v>
      </c>
      <c r="J488" s="365"/>
    </row>
    <row r="489" spans="1:10" ht="15">
      <c r="A489" s="224"/>
      <c r="B489" s="230"/>
      <c r="C489" s="217"/>
      <c r="D489" s="193" t="s">
        <v>59</v>
      </c>
      <c r="E489" s="217" t="s">
        <v>401</v>
      </c>
      <c r="F489" s="217" t="s">
        <v>401</v>
      </c>
      <c r="G489" s="232"/>
      <c r="H489" s="226" t="s">
        <v>401</v>
      </c>
      <c r="J489" s="365"/>
    </row>
    <row r="490" spans="1:10" ht="27">
      <c r="A490" s="255"/>
      <c r="B490" s="278"/>
      <c r="C490" s="184" t="s">
        <v>154</v>
      </c>
      <c r="D490" s="243" t="s">
        <v>443</v>
      </c>
      <c r="E490" s="186" t="s">
        <v>401</v>
      </c>
      <c r="F490" s="263" t="s">
        <v>401</v>
      </c>
      <c r="G490" s="233"/>
      <c r="H490" s="228" t="s">
        <v>401</v>
      </c>
      <c r="J490" s="365"/>
    </row>
    <row r="491" spans="1:10">
      <c r="A491" s="255">
        <v>17</v>
      </c>
      <c r="B491" s="180"/>
      <c r="C491" s="244"/>
      <c r="D491" s="257" t="s">
        <v>444</v>
      </c>
      <c r="E491" s="189" t="s">
        <v>3</v>
      </c>
      <c r="F491" s="263">
        <v>14</v>
      </c>
      <c r="G491" s="99">
        <f>J491*$K$2</f>
        <v>0</v>
      </c>
      <c r="H491" s="192">
        <f>ROUND($F491*G491,2)</f>
        <v>0</v>
      </c>
      <c r="J491" s="365"/>
    </row>
    <row r="492" spans="1:10" ht="15">
      <c r="A492" s="224"/>
      <c r="B492" s="230"/>
      <c r="C492" s="217"/>
      <c r="D492" s="193" t="s">
        <v>61</v>
      </c>
      <c r="E492" s="217" t="s">
        <v>401</v>
      </c>
      <c r="F492" s="217" t="s">
        <v>401</v>
      </c>
      <c r="G492" s="232" t="s">
        <v>401</v>
      </c>
      <c r="H492" s="226" t="s">
        <v>401</v>
      </c>
      <c r="J492" s="365"/>
    </row>
    <row r="493" spans="1:10">
      <c r="A493" s="279"/>
      <c r="B493" s="278"/>
      <c r="C493" s="280" t="s">
        <v>364</v>
      </c>
      <c r="D493" s="281" t="s">
        <v>67</v>
      </c>
      <c r="E493" s="245" t="s">
        <v>401</v>
      </c>
      <c r="F493" s="282" t="s">
        <v>401</v>
      </c>
      <c r="G493" s="233" t="s">
        <v>401</v>
      </c>
      <c r="H493" s="228" t="s">
        <v>401</v>
      </c>
      <c r="J493" s="365"/>
    </row>
    <row r="494" spans="1:10" ht="39.6">
      <c r="A494" s="221">
        <v>18</v>
      </c>
      <c r="B494" s="283"/>
      <c r="C494" s="189"/>
      <c r="D494" s="190" t="s">
        <v>445</v>
      </c>
      <c r="E494" s="189" t="s">
        <v>435</v>
      </c>
      <c r="F494" s="191">
        <v>3</v>
      </c>
      <c r="G494" s="99">
        <f>J494*$K$2</f>
        <v>0</v>
      </c>
      <c r="H494" s="192">
        <f>ROUND($F494*G494,2)</f>
        <v>0</v>
      </c>
      <c r="J494" s="365"/>
    </row>
    <row r="495" spans="1:10" ht="39.6">
      <c r="A495" s="284">
        <v>19</v>
      </c>
      <c r="B495" s="285"/>
      <c r="C495" s="251"/>
      <c r="D495" s="250" t="s">
        <v>446</v>
      </c>
      <c r="E495" s="251" t="s">
        <v>435</v>
      </c>
      <c r="F495" s="286">
        <v>17.5</v>
      </c>
      <c r="G495" s="99">
        <f t="shared" ref="G495:G504" si="43">J495*$K$2</f>
        <v>0</v>
      </c>
      <c r="H495" s="192">
        <f>ROUND($F495*G495,2)</f>
        <v>0</v>
      </c>
      <c r="J495" s="365"/>
    </row>
    <row r="496" spans="1:10">
      <c r="A496" s="219"/>
      <c r="B496" s="220"/>
      <c r="C496" s="184" t="s">
        <v>366</v>
      </c>
      <c r="D496" s="277" t="s">
        <v>68</v>
      </c>
      <c r="E496" s="186" t="s">
        <v>401</v>
      </c>
      <c r="F496" s="187" t="s">
        <v>401</v>
      </c>
      <c r="G496" s="99" t="s">
        <v>12</v>
      </c>
      <c r="H496" s="228" t="s">
        <v>401</v>
      </c>
      <c r="J496" s="365"/>
    </row>
    <row r="497" spans="1:10" ht="39.6">
      <c r="A497" s="221">
        <v>20</v>
      </c>
      <c r="B497" s="179"/>
      <c r="C497" s="189"/>
      <c r="D497" s="190" t="s">
        <v>447</v>
      </c>
      <c r="E497" s="189" t="s">
        <v>3</v>
      </c>
      <c r="F497" s="191">
        <v>4.5</v>
      </c>
      <c r="G497" s="99">
        <f t="shared" si="43"/>
        <v>0</v>
      </c>
      <c r="H497" s="192">
        <f>ROUND($F497*G497,2)</f>
        <v>0</v>
      </c>
      <c r="J497" s="365"/>
    </row>
    <row r="498" spans="1:10">
      <c r="A498" s="241"/>
      <c r="B498" s="184"/>
      <c r="C498" s="184" t="s">
        <v>368</v>
      </c>
      <c r="D498" s="277" t="s">
        <v>369</v>
      </c>
      <c r="E498" s="186" t="s">
        <v>401</v>
      </c>
      <c r="F498" s="187" t="s">
        <v>401</v>
      </c>
      <c r="G498" s="99" t="s">
        <v>12</v>
      </c>
      <c r="H498" s="228" t="s">
        <v>401</v>
      </c>
      <c r="J498" s="365"/>
    </row>
    <row r="499" spans="1:10" ht="39.6">
      <c r="A499" s="255">
        <v>21</v>
      </c>
      <c r="B499" s="177"/>
      <c r="C499" s="244"/>
      <c r="D499" s="190" t="s">
        <v>448</v>
      </c>
      <c r="E499" s="304" t="s">
        <v>3</v>
      </c>
      <c r="F499" s="191">
        <v>3</v>
      </c>
      <c r="G499" s="99">
        <f t="shared" si="43"/>
        <v>0</v>
      </c>
      <c r="H499" s="192">
        <f>ROUND($F499*G499,2)</f>
        <v>0</v>
      </c>
      <c r="J499" s="365"/>
    </row>
    <row r="500" spans="1:10">
      <c r="A500" s="219"/>
      <c r="B500" s="220"/>
      <c r="C500" s="184" t="s">
        <v>449</v>
      </c>
      <c r="D500" s="277" t="s">
        <v>280</v>
      </c>
      <c r="E500" s="186" t="s">
        <v>401</v>
      </c>
      <c r="F500" s="187" t="s">
        <v>401</v>
      </c>
      <c r="G500" s="99" t="s">
        <v>12</v>
      </c>
      <c r="H500" s="228" t="s">
        <v>401</v>
      </c>
      <c r="J500" s="365"/>
    </row>
    <row r="501" spans="1:10" ht="39.6">
      <c r="A501" s="221">
        <v>22</v>
      </c>
      <c r="B501" s="181"/>
      <c r="C501" s="189"/>
      <c r="D501" s="190" t="s">
        <v>450</v>
      </c>
      <c r="E501" s="189" t="s">
        <v>406</v>
      </c>
      <c r="F501" s="191">
        <v>8</v>
      </c>
      <c r="G501" s="99">
        <f t="shared" si="43"/>
        <v>0</v>
      </c>
      <c r="H501" s="192">
        <f>ROUND($F501*G501,2)</f>
        <v>0</v>
      </c>
      <c r="J501" s="365"/>
    </row>
    <row r="502" spans="1:10" ht="26.4">
      <c r="A502" s="219"/>
      <c r="B502" s="220"/>
      <c r="C502" s="184" t="s">
        <v>371</v>
      </c>
      <c r="D502" s="277" t="s">
        <v>451</v>
      </c>
      <c r="E502" s="186" t="s">
        <v>401</v>
      </c>
      <c r="F502" s="187" t="s">
        <v>401</v>
      </c>
      <c r="G502" s="99" t="s">
        <v>12</v>
      </c>
      <c r="H502" s="228" t="s">
        <v>401</v>
      </c>
      <c r="J502" s="365"/>
    </row>
    <row r="503" spans="1:10" ht="39.6">
      <c r="A503" s="288">
        <v>23</v>
      </c>
      <c r="B503" s="234"/>
      <c r="C503" s="289"/>
      <c r="D503" s="290" t="s">
        <v>452</v>
      </c>
      <c r="E503" s="245" t="s">
        <v>2</v>
      </c>
      <c r="F503" s="282">
        <v>1</v>
      </c>
      <c r="G503" s="99">
        <f t="shared" si="43"/>
        <v>0</v>
      </c>
      <c r="H503" s="192">
        <f>ROUND($F503*G503,2)</f>
        <v>0</v>
      </c>
      <c r="J503" s="365"/>
    </row>
    <row r="504" spans="1:10" ht="40.200000000000003" thickBot="1">
      <c r="A504" s="284">
        <v>24</v>
      </c>
      <c r="B504" s="291"/>
      <c r="C504" s="251"/>
      <c r="D504" s="250" t="s">
        <v>453</v>
      </c>
      <c r="E504" s="251" t="s">
        <v>2</v>
      </c>
      <c r="F504" s="286">
        <v>6</v>
      </c>
      <c r="G504" s="99">
        <f t="shared" si="43"/>
        <v>0</v>
      </c>
      <c r="H504" s="192">
        <f>ROUND($F504*G504,2)</f>
        <v>0</v>
      </c>
      <c r="J504" s="365"/>
    </row>
    <row r="505" spans="1:10" ht="16.2" thickBot="1">
      <c r="A505" s="754"/>
      <c r="B505" s="755"/>
      <c r="C505" s="756"/>
      <c r="D505" s="757" t="s">
        <v>460</v>
      </c>
      <c r="E505" s="758"/>
      <c r="F505" s="759"/>
      <c r="G505" s="762">
        <f>SUM(H455:H504)</f>
        <v>0</v>
      </c>
      <c r="H505" s="763"/>
    </row>
    <row r="506" spans="1:10" ht="22.8">
      <c r="A506" s="768" t="s">
        <v>454</v>
      </c>
      <c r="B506" s="735"/>
      <c r="C506" s="769"/>
      <c r="D506" s="736" t="s">
        <v>455</v>
      </c>
      <c r="E506" s="737"/>
      <c r="F506" s="738"/>
      <c r="G506" s="194"/>
      <c r="H506" s="195"/>
    </row>
    <row r="507" spans="1:10" ht="55.2" customHeight="1">
      <c r="A507" s="764" t="s">
        <v>391</v>
      </c>
      <c r="B507" s="741"/>
      <c r="C507" s="765"/>
      <c r="D507" s="742" t="s">
        <v>392</v>
      </c>
      <c r="E507" s="743"/>
      <c r="F507" s="744"/>
      <c r="G507" s="175"/>
      <c r="H507" s="176"/>
    </row>
    <row r="508" spans="1:10" ht="17.399999999999999">
      <c r="A508" s="745" t="s">
        <v>393</v>
      </c>
      <c r="B508" s="747" t="s">
        <v>266</v>
      </c>
      <c r="C508" s="766" t="s">
        <v>394</v>
      </c>
      <c r="D508" s="196" t="s">
        <v>472</v>
      </c>
      <c r="E508" s="197" t="s">
        <v>396</v>
      </c>
      <c r="F508" s="198"/>
      <c r="G508" s="292" t="s">
        <v>104</v>
      </c>
      <c r="H508" s="200" t="s">
        <v>105</v>
      </c>
    </row>
    <row r="509" spans="1:10">
      <c r="A509" s="746"/>
      <c r="B509" s="748"/>
      <c r="C509" s="767"/>
      <c r="D509" s="201" t="s">
        <v>397</v>
      </c>
      <c r="E509" s="198" t="s">
        <v>166</v>
      </c>
      <c r="F509" s="202" t="s">
        <v>398</v>
      </c>
      <c r="G509" s="293" t="s">
        <v>399</v>
      </c>
      <c r="H509" s="203" t="s">
        <v>399</v>
      </c>
    </row>
    <row r="510" spans="1:10">
      <c r="A510" s="204">
        <v>1</v>
      </c>
      <c r="B510" s="205">
        <v>2</v>
      </c>
      <c r="C510" s="206">
        <v>3</v>
      </c>
      <c r="D510" s="207">
        <v>4</v>
      </c>
      <c r="E510" s="208">
        <v>5</v>
      </c>
      <c r="F510" s="209">
        <v>6</v>
      </c>
      <c r="G510" s="294">
        <f t="shared" ref="G510:H510" si="44">F510+1</f>
        <v>7</v>
      </c>
      <c r="H510" s="211">
        <f t="shared" si="44"/>
        <v>8</v>
      </c>
    </row>
    <row r="511" spans="1:10" ht="17.399999999999999">
      <c r="A511" s="751" t="s">
        <v>400</v>
      </c>
      <c r="B511" s="752"/>
      <c r="C511" s="752"/>
      <c r="D511" s="752"/>
      <c r="E511" s="752"/>
      <c r="F511" s="753"/>
      <c r="G511" s="212"/>
      <c r="H511" s="213"/>
    </row>
    <row r="512" spans="1:10" ht="15">
      <c r="A512" s="224"/>
      <c r="B512" s="178"/>
      <c r="C512" s="217"/>
      <c r="D512" s="193" t="s">
        <v>287</v>
      </c>
      <c r="E512" s="217" t="s">
        <v>401</v>
      </c>
      <c r="F512" s="217" t="s">
        <v>401</v>
      </c>
      <c r="G512" s="225"/>
      <c r="H512" s="226" t="s">
        <v>401</v>
      </c>
    </row>
    <row r="513" spans="1:10">
      <c r="A513" s="219"/>
      <c r="B513" s="760"/>
      <c r="C513" s="184" t="s">
        <v>408</v>
      </c>
      <c r="D513" s="185" t="s">
        <v>409</v>
      </c>
      <c r="E513" s="186" t="s">
        <v>401</v>
      </c>
      <c r="F513" s="187" t="s">
        <v>401</v>
      </c>
      <c r="G513" s="227"/>
      <c r="H513" s="228" t="s">
        <v>401</v>
      </c>
    </row>
    <row r="514" spans="1:10" ht="15.6">
      <c r="A514" s="221">
        <v>1</v>
      </c>
      <c r="B514" s="761"/>
      <c r="C514" s="189"/>
      <c r="D514" s="190" t="s">
        <v>410</v>
      </c>
      <c r="E514" s="189" t="s">
        <v>406</v>
      </c>
      <c r="F514" s="191">
        <v>320</v>
      </c>
      <c r="G514" s="99">
        <f>J514*$K$2</f>
        <v>0</v>
      </c>
      <c r="H514" s="192">
        <f>ROUND($F514*G514,2)</f>
        <v>0</v>
      </c>
      <c r="J514" s="365"/>
    </row>
    <row r="515" spans="1:10">
      <c r="A515" s="219"/>
      <c r="B515" s="179"/>
      <c r="C515" s="184" t="s">
        <v>411</v>
      </c>
      <c r="D515" s="185" t="s">
        <v>412</v>
      </c>
      <c r="E515" s="186" t="s">
        <v>401</v>
      </c>
      <c r="F515" s="187" t="s">
        <v>401</v>
      </c>
      <c r="G515" s="99" t="s">
        <v>12</v>
      </c>
      <c r="H515" s="228" t="s">
        <v>401</v>
      </c>
      <c r="J515" s="365"/>
    </row>
    <row r="516" spans="1:10" ht="39.6">
      <c r="A516" s="221">
        <v>2</v>
      </c>
      <c r="B516" s="177"/>
      <c r="C516" s="189"/>
      <c r="D516" s="190" t="s">
        <v>413</v>
      </c>
      <c r="E516" s="189" t="s">
        <v>406</v>
      </c>
      <c r="F516" s="191">
        <v>225</v>
      </c>
      <c r="G516" s="99">
        <f t="shared" ref="G516" si="45">J516*$K$2</f>
        <v>0</v>
      </c>
      <c r="H516" s="192">
        <f>ROUND($F516*G516,2)</f>
        <v>0</v>
      </c>
      <c r="J516" s="365"/>
    </row>
    <row r="517" spans="1:10" ht="15">
      <c r="A517" s="224"/>
      <c r="B517" s="230"/>
      <c r="C517" s="217"/>
      <c r="D517" s="231" t="s">
        <v>19</v>
      </c>
      <c r="E517" s="217" t="s">
        <v>401</v>
      </c>
      <c r="F517" s="217" t="s">
        <v>401</v>
      </c>
      <c r="G517" s="232"/>
      <c r="H517" s="226" t="s">
        <v>401</v>
      </c>
      <c r="J517" s="365"/>
    </row>
    <row r="518" spans="1:10">
      <c r="A518" s="219"/>
      <c r="B518" s="220"/>
      <c r="C518" s="184" t="s">
        <v>141</v>
      </c>
      <c r="D518" s="185" t="s">
        <v>414</v>
      </c>
      <c r="E518" s="186" t="s">
        <v>401</v>
      </c>
      <c r="F518" s="187" t="s">
        <v>401</v>
      </c>
      <c r="G518" s="99" t="s">
        <v>12</v>
      </c>
      <c r="H518" s="228" t="s">
        <v>401</v>
      </c>
      <c r="J518" s="365"/>
    </row>
    <row r="519" spans="1:10" ht="39.6">
      <c r="A519" s="221">
        <v>3</v>
      </c>
      <c r="B519" s="234"/>
      <c r="C519" s="190"/>
      <c r="D519" s="190" t="s">
        <v>415</v>
      </c>
      <c r="E519" s="189" t="s">
        <v>22</v>
      </c>
      <c r="F519" s="191">
        <v>2724</v>
      </c>
      <c r="G519" s="99">
        <f>J519*$K$2</f>
        <v>0</v>
      </c>
      <c r="H519" s="192">
        <f>ROUND($F519*G519,2)</f>
        <v>0</v>
      </c>
      <c r="J519" s="365"/>
    </row>
    <row r="520" spans="1:10" ht="26.4">
      <c r="A520" s="221">
        <v>4</v>
      </c>
      <c r="B520" s="235"/>
      <c r="C520" s="190"/>
      <c r="D520" s="190" t="s">
        <v>416</v>
      </c>
      <c r="E520" s="189" t="s">
        <v>22</v>
      </c>
      <c r="F520" s="191">
        <v>1440</v>
      </c>
      <c r="G520" s="99">
        <f>J520*$K$2</f>
        <v>0</v>
      </c>
      <c r="H520" s="192">
        <f>ROUND($F520*G520,2)</f>
        <v>0</v>
      </c>
      <c r="J520" s="365"/>
    </row>
    <row r="521" spans="1:10" ht="15">
      <c r="A521" s="224"/>
      <c r="B521" s="230"/>
      <c r="C521" s="217"/>
      <c r="D521" s="231" t="s">
        <v>26</v>
      </c>
      <c r="E521" s="217" t="s">
        <v>401</v>
      </c>
      <c r="F521" s="217" t="s">
        <v>401</v>
      </c>
      <c r="G521" s="232"/>
      <c r="H521" s="226" t="s">
        <v>401</v>
      </c>
      <c r="J521" s="365"/>
    </row>
    <row r="522" spans="1:10" ht="13.8">
      <c r="A522" s="236"/>
      <c r="B522" s="237"/>
      <c r="C522" s="238"/>
      <c r="D522" s="239" t="s">
        <v>417</v>
      </c>
      <c r="E522" s="201" t="s">
        <v>401</v>
      </c>
      <c r="F522" s="201" t="s">
        <v>401</v>
      </c>
      <c r="G522" s="51"/>
      <c r="H522" s="240" t="s">
        <v>401</v>
      </c>
      <c r="J522" s="365"/>
    </row>
    <row r="523" spans="1:10">
      <c r="A523" s="241"/>
      <c r="B523" s="242"/>
      <c r="C523" s="184" t="s">
        <v>418</v>
      </c>
      <c r="D523" s="243" t="s">
        <v>419</v>
      </c>
      <c r="E523" s="186" t="s">
        <v>401</v>
      </c>
      <c r="F523" s="187" t="s">
        <v>401</v>
      </c>
      <c r="G523" s="233"/>
      <c r="H523" s="228" t="s">
        <v>401</v>
      </c>
      <c r="J523" s="365"/>
    </row>
    <row r="524" spans="1:10" ht="39.6">
      <c r="A524" s="221">
        <v>5</v>
      </c>
      <c r="B524" s="177"/>
      <c r="C524" s="244"/>
      <c r="D524" s="190" t="s">
        <v>473</v>
      </c>
      <c r="E524" s="245" t="s">
        <v>406</v>
      </c>
      <c r="F524" s="246">
        <v>11.2</v>
      </c>
      <c r="G524" s="99">
        <f>J524*$K$2</f>
        <v>0</v>
      </c>
      <c r="H524" s="192">
        <f>ROUND($F524*G524,2)</f>
        <v>0</v>
      </c>
      <c r="J524" s="365"/>
    </row>
    <row r="525" spans="1:10">
      <c r="A525" s="241"/>
      <c r="B525" s="242"/>
      <c r="C525" s="184" t="s">
        <v>421</v>
      </c>
      <c r="D525" s="243" t="s">
        <v>422</v>
      </c>
      <c r="E525" s="186" t="s">
        <v>401</v>
      </c>
      <c r="F525" s="187" t="s">
        <v>401</v>
      </c>
      <c r="G525" s="99" t="s">
        <v>12</v>
      </c>
      <c r="H525" s="228" t="s">
        <v>401</v>
      </c>
      <c r="J525" s="365"/>
    </row>
    <row r="526" spans="1:10" ht="39.6">
      <c r="A526" s="255">
        <v>6</v>
      </c>
      <c r="B526" s="297"/>
      <c r="C526" s="244"/>
      <c r="D526" s="190" t="s">
        <v>423</v>
      </c>
      <c r="E526" s="251" t="s">
        <v>406</v>
      </c>
      <c r="F526" s="252">
        <v>9.9</v>
      </c>
      <c r="G526" s="99">
        <f t="shared" ref="G526:G535" si="46">J526*$K$2</f>
        <v>0</v>
      </c>
      <c r="H526" s="192">
        <f>ROUND($F526*G526,2)</f>
        <v>0</v>
      </c>
      <c r="J526" s="365"/>
    </row>
    <row r="527" spans="1:10" ht="26.4">
      <c r="A527" s="241"/>
      <c r="B527" s="242"/>
      <c r="C527" s="184" t="s">
        <v>424</v>
      </c>
      <c r="D527" s="253" t="s">
        <v>425</v>
      </c>
      <c r="E527" s="189" t="s">
        <v>401</v>
      </c>
      <c r="F527" s="191" t="s">
        <v>401</v>
      </c>
      <c r="G527" s="99" t="s">
        <v>12</v>
      </c>
      <c r="H527" s="254" t="s">
        <v>401</v>
      </c>
      <c r="J527" s="365"/>
    </row>
    <row r="528" spans="1:10" ht="15.6">
      <c r="A528" s="255">
        <v>7</v>
      </c>
      <c r="B528" s="177"/>
      <c r="C528" s="256"/>
      <c r="D528" s="257" t="s">
        <v>426</v>
      </c>
      <c r="E528" s="189" t="s">
        <v>406</v>
      </c>
      <c r="F528" s="258">
        <v>10.8</v>
      </c>
      <c r="G528" s="99">
        <f t="shared" si="46"/>
        <v>0</v>
      </c>
      <c r="H528" s="192">
        <f>ROUND($F528*G528,2)</f>
        <v>0</v>
      </c>
      <c r="J528" s="365"/>
    </row>
    <row r="529" spans="1:10" ht="13.8">
      <c r="A529" s="236"/>
      <c r="B529" s="237"/>
      <c r="C529" s="238"/>
      <c r="D529" s="259" t="s">
        <v>427</v>
      </c>
      <c r="E529" s="201" t="s">
        <v>401</v>
      </c>
      <c r="F529" s="201" t="s">
        <v>401</v>
      </c>
      <c r="G529" s="99" t="s">
        <v>12</v>
      </c>
      <c r="H529" s="240" t="s">
        <v>401</v>
      </c>
      <c r="J529" s="365"/>
    </row>
    <row r="530" spans="1:10">
      <c r="A530" s="219"/>
      <c r="B530" s="220"/>
      <c r="C530" s="184" t="s">
        <v>342</v>
      </c>
      <c r="D530" s="185" t="s">
        <v>118</v>
      </c>
      <c r="E530" s="186" t="s">
        <v>401</v>
      </c>
      <c r="F530" s="187" t="s">
        <v>401</v>
      </c>
      <c r="G530" s="99" t="s">
        <v>12</v>
      </c>
      <c r="H530" s="228" t="s">
        <v>401</v>
      </c>
      <c r="J530" s="365"/>
    </row>
    <row r="531" spans="1:10" ht="26.4">
      <c r="A531" s="221">
        <v>8</v>
      </c>
      <c r="B531" s="179"/>
      <c r="C531" s="189"/>
      <c r="D531" s="190" t="s">
        <v>428</v>
      </c>
      <c r="E531" s="189" t="s">
        <v>406</v>
      </c>
      <c r="F531" s="191">
        <v>33.700000000000003</v>
      </c>
      <c r="G531" s="99">
        <f t="shared" si="46"/>
        <v>0</v>
      </c>
      <c r="H531" s="192">
        <f>ROUND($F531*G531,2)</f>
        <v>0</v>
      </c>
      <c r="J531" s="365"/>
    </row>
    <row r="532" spans="1:10" ht="26.4">
      <c r="A532" s="284">
        <v>9</v>
      </c>
      <c r="B532" s="310"/>
      <c r="C532" s="251"/>
      <c r="D532" s="250" t="s">
        <v>429</v>
      </c>
      <c r="E532" s="251" t="s">
        <v>406</v>
      </c>
      <c r="F532" s="286">
        <v>3.6</v>
      </c>
      <c r="G532" s="99">
        <f t="shared" si="46"/>
        <v>0</v>
      </c>
      <c r="H532" s="192">
        <f>ROUND($F532*G532,2)</f>
        <v>0</v>
      </c>
      <c r="J532" s="365"/>
    </row>
    <row r="533" spans="1:10" ht="13.8">
      <c r="A533" s="236"/>
      <c r="B533" s="237"/>
      <c r="C533" s="238"/>
      <c r="D533" s="259" t="s">
        <v>430</v>
      </c>
      <c r="E533" s="201" t="s">
        <v>401</v>
      </c>
      <c r="F533" s="201" t="s">
        <v>401</v>
      </c>
      <c r="G533" s="99" t="s">
        <v>12</v>
      </c>
      <c r="H533" s="240" t="s">
        <v>401</v>
      </c>
      <c r="J533" s="365"/>
    </row>
    <row r="534" spans="1:10" ht="26.4">
      <c r="A534" s="241"/>
      <c r="B534" s="242"/>
      <c r="C534" s="184" t="s">
        <v>431</v>
      </c>
      <c r="D534" s="253" t="s">
        <v>846</v>
      </c>
      <c r="E534" s="189" t="s">
        <v>401</v>
      </c>
      <c r="F534" s="191" t="s">
        <v>401</v>
      </c>
      <c r="G534" s="99" t="s">
        <v>12</v>
      </c>
      <c r="H534" s="254" t="s">
        <v>401</v>
      </c>
      <c r="J534" s="365"/>
    </row>
    <row r="535" spans="1:10" ht="39.6">
      <c r="A535" s="264">
        <v>10</v>
      </c>
      <c r="B535" s="265"/>
      <c r="C535" s="256"/>
      <c r="D535" s="257" t="s">
        <v>474</v>
      </c>
      <c r="E535" s="262" t="s">
        <v>2</v>
      </c>
      <c r="F535" s="258">
        <v>36</v>
      </c>
      <c r="G535" s="99">
        <f t="shared" si="46"/>
        <v>0</v>
      </c>
      <c r="H535" s="192">
        <f>ROUND($F535*G535,2)</f>
        <v>0</v>
      </c>
      <c r="J535" s="365"/>
    </row>
    <row r="536" spans="1:10" ht="15">
      <c r="A536" s="224"/>
      <c r="B536" s="230"/>
      <c r="C536" s="217"/>
      <c r="D536" s="231" t="s">
        <v>279</v>
      </c>
      <c r="E536" s="217" t="s">
        <v>401</v>
      </c>
      <c r="F536" s="217" t="s">
        <v>401</v>
      </c>
      <c r="G536" s="232"/>
      <c r="H536" s="226" t="s">
        <v>401</v>
      </c>
      <c r="J536" s="365"/>
    </row>
    <row r="537" spans="1:10">
      <c r="A537" s="219"/>
      <c r="B537" s="220"/>
      <c r="C537" s="184" t="s">
        <v>349</v>
      </c>
      <c r="D537" s="185" t="s">
        <v>433</v>
      </c>
      <c r="E537" s="186" t="s">
        <v>401</v>
      </c>
      <c r="F537" s="187" t="s">
        <v>401</v>
      </c>
      <c r="G537" s="99" t="s">
        <v>12</v>
      </c>
      <c r="H537" s="228" t="s">
        <v>401</v>
      </c>
      <c r="J537" s="365"/>
    </row>
    <row r="538" spans="1:10" ht="26.4">
      <c r="A538" s="255">
        <v>11</v>
      </c>
      <c r="B538" s="267"/>
      <c r="C538" s="268"/>
      <c r="D538" s="190" t="s">
        <v>434</v>
      </c>
      <c r="E538" s="189" t="s">
        <v>435</v>
      </c>
      <c r="F538" s="191">
        <v>52.3</v>
      </c>
      <c r="G538" s="99">
        <f>J538*$K$2</f>
        <v>0</v>
      </c>
      <c r="H538" s="192">
        <f>ROUND($F538*G538,2)</f>
        <v>0</v>
      </c>
      <c r="J538" s="365"/>
    </row>
    <row r="539" spans="1:10">
      <c r="A539" s="241"/>
      <c r="B539" s="242"/>
      <c r="C539" s="184" t="s">
        <v>136</v>
      </c>
      <c r="D539" s="185" t="s">
        <v>436</v>
      </c>
      <c r="E539" s="186" t="s">
        <v>401</v>
      </c>
      <c r="F539" s="187" t="s">
        <v>401</v>
      </c>
      <c r="G539" s="99" t="s">
        <v>12</v>
      </c>
      <c r="H539" s="228" t="s">
        <v>401</v>
      </c>
      <c r="J539" s="365"/>
    </row>
    <row r="540" spans="1:10" ht="26.4">
      <c r="A540" s="255">
        <v>12</v>
      </c>
      <c r="B540" s="267"/>
      <c r="C540" s="269"/>
      <c r="D540" s="190" t="s">
        <v>475</v>
      </c>
      <c r="E540" s="189" t="s">
        <v>435</v>
      </c>
      <c r="F540" s="191">
        <v>59.6</v>
      </c>
      <c r="G540" s="99">
        <f t="shared" ref="G540:G547" si="47">J540*$K$2</f>
        <v>0</v>
      </c>
      <c r="H540" s="192">
        <f>ROUND($F540*G540,2)</f>
        <v>0</v>
      </c>
      <c r="J540" s="365"/>
    </row>
    <row r="541" spans="1:10" ht="26.4">
      <c r="A541" s="255">
        <v>13</v>
      </c>
      <c r="B541" s="267"/>
      <c r="C541" s="270"/>
      <c r="D541" s="271" t="s">
        <v>476</v>
      </c>
      <c r="E541" s="189" t="s">
        <v>435</v>
      </c>
      <c r="F541" s="272">
        <v>149</v>
      </c>
      <c r="G541" s="99">
        <f t="shared" si="47"/>
        <v>0</v>
      </c>
      <c r="H541" s="192">
        <f>ROUND($F541*G541,2)</f>
        <v>0</v>
      </c>
      <c r="J541" s="365"/>
    </row>
    <row r="542" spans="1:10">
      <c r="A542" s="273"/>
      <c r="B542" s="274"/>
      <c r="C542" s="184" t="s">
        <v>148</v>
      </c>
      <c r="D542" s="275" t="s">
        <v>51</v>
      </c>
      <c r="E542" s="186" t="s">
        <v>401</v>
      </c>
      <c r="F542" s="187" t="s">
        <v>401</v>
      </c>
      <c r="G542" s="99" t="s">
        <v>12</v>
      </c>
      <c r="H542" s="228" t="s">
        <v>401</v>
      </c>
      <c r="J542" s="365"/>
    </row>
    <row r="543" spans="1:10" ht="39.6">
      <c r="A543" s="255">
        <v>14</v>
      </c>
      <c r="B543" s="276"/>
      <c r="C543" s="269"/>
      <c r="D543" s="190" t="s">
        <v>439</v>
      </c>
      <c r="E543" s="189" t="s">
        <v>435</v>
      </c>
      <c r="F543" s="191">
        <v>7.2</v>
      </c>
      <c r="G543" s="99">
        <f t="shared" si="47"/>
        <v>0</v>
      </c>
      <c r="H543" s="192">
        <f>ROUND($F543*G543,2)</f>
        <v>0</v>
      </c>
      <c r="J543" s="365"/>
    </row>
    <row r="544" spans="1:10">
      <c r="A544" s="219"/>
      <c r="B544" s="220"/>
      <c r="C544" s="184" t="s">
        <v>440</v>
      </c>
      <c r="D544" s="277" t="s">
        <v>441</v>
      </c>
      <c r="E544" s="186" t="s">
        <v>401</v>
      </c>
      <c r="F544" s="187" t="s">
        <v>401</v>
      </c>
      <c r="G544" s="99" t="s">
        <v>12</v>
      </c>
      <c r="H544" s="228" t="s">
        <v>401</v>
      </c>
      <c r="J544" s="365"/>
    </row>
    <row r="545" spans="1:10" ht="39.6">
      <c r="A545" s="284">
        <v>15</v>
      </c>
      <c r="B545" s="182"/>
      <c r="C545" s="189"/>
      <c r="D545" s="190" t="s">
        <v>477</v>
      </c>
      <c r="E545" s="189" t="s">
        <v>435</v>
      </c>
      <c r="F545" s="286">
        <v>59.6</v>
      </c>
      <c r="G545" s="99">
        <f t="shared" si="47"/>
        <v>0</v>
      </c>
      <c r="H545" s="192">
        <f>ROUND($F545*G545,2)</f>
        <v>0</v>
      </c>
      <c r="J545" s="365"/>
    </row>
    <row r="546" spans="1:10" ht="27">
      <c r="A546" s="311"/>
      <c r="B546" s="278"/>
      <c r="C546" s="184" t="s">
        <v>154</v>
      </c>
      <c r="D546" s="243" t="s">
        <v>443</v>
      </c>
      <c r="E546" s="186" t="s">
        <v>401</v>
      </c>
      <c r="F546" s="282" t="s">
        <v>401</v>
      </c>
      <c r="G546" s="99" t="s">
        <v>12</v>
      </c>
      <c r="H546" s="228" t="s">
        <v>401</v>
      </c>
      <c r="J546" s="365"/>
    </row>
    <row r="547" spans="1:10">
      <c r="A547" s="255">
        <v>16</v>
      </c>
      <c r="B547" s="180"/>
      <c r="C547" s="244"/>
      <c r="D547" s="257" t="s">
        <v>444</v>
      </c>
      <c r="E547" s="189" t="s">
        <v>3</v>
      </c>
      <c r="F547" s="263">
        <v>14</v>
      </c>
      <c r="G547" s="99">
        <f t="shared" si="47"/>
        <v>0</v>
      </c>
      <c r="H547" s="192">
        <f>ROUND($F547*G547,2)</f>
        <v>0</v>
      </c>
      <c r="J547" s="365"/>
    </row>
    <row r="548" spans="1:10" ht="15">
      <c r="A548" s="224"/>
      <c r="B548" s="230"/>
      <c r="C548" s="217"/>
      <c r="D548" s="193" t="s">
        <v>61</v>
      </c>
      <c r="E548" s="217" t="s">
        <v>401</v>
      </c>
      <c r="F548" s="217" t="s">
        <v>401</v>
      </c>
      <c r="G548" s="232" t="s">
        <v>401</v>
      </c>
      <c r="H548" s="226" t="s">
        <v>401</v>
      </c>
      <c r="J548" s="365"/>
    </row>
    <row r="549" spans="1:10">
      <c r="A549" s="279"/>
      <c r="B549" s="278"/>
      <c r="C549" s="280" t="s">
        <v>364</v>
      </c>
      <c r="D549" s="281" t="s">
        <v>67</v>
      </c>
      <c r="E549" s="245" t="s">
        <v>401</v>
      </c>
      <c r="F549" s="282" t="s">
        <v>401</v>
      </c>
      <c r="G549" s="99" t="s">
        <v>12</v>
      </c>
      <c r="H549" s="228" t="s">
        <v>401</v>
      </c>
      <c r="J549" s="365"/>
    </row>
    <row r="550" spans="1:10" ht="39.6">
      <c r="A550" s="221">
        <v>17</v>
      </c>
      <c r="B550" s="283"/>
      <c r="C550" s="189"/>
      <c r="D550" s="190" t="s">
        <v>445</v>
      </c>
      <c r="E550" s="189" t="s">
        <v>435</v>
      </c>
      <c r="F550" s="191">
        <v>3.5</v>
      </c>
      <c r="G550" s="99">
        <f>J550*$K$2</f>
        <v>0</v>
      </c>
      <c r="H550" s="192">
        <f>ROUND($F550*G550,2)</f>
        <v>0</v>
      </c>
      <c r="J550" s="365"/>
    </row>
    <row r="551" spans="1:10" ht="39.6">
      <c r="A551" s="284">
        <v>18</v>
      </c>
      <c r="B551" s="285"/>
      <c r="C551" s="251"/>
      <c r="D551" s="250" t="s">
        <v>446</v>
      </c>
      <c r="E551" s="251" t="s">
        <v>435</v>
      </c>
      <c r="F551" s="286">
        <v>24.5</v>
      </c>
      <c r="G551" s="99">
        <f>J551*$K$2</f>
        <v>0</v>
      </c>
      <c r="H551" s="192">
        <f>ROUND($F551*G551,2)</f>
        <v>0</v>
      </c>
      <c r="J551" s="365"/>
    </row>
    <row r="552" spans="1:10">
      <c r="A552" s="241"/>
      <c r="B552" s="184"/>
      <c r="C552" s="184" t="s">
        <v>368</v>
      </c>
      <c r="D552" s="277" t="s">
        <v>369</v>
      </c>
      <c r="E552" s="186" t="s">
        <v>401</v>
      </c>
      <c r="F552" s="187" t="s">
        <v>401</v>
      </c>
      <c r="G552" s="99" t="s">
        <v>12</v>
      </c>
      <c r="H552" s="228" t="s">
        <v>401</v>
      </c>
      <c r="J552" s="365"/>
    </row>
    <row r="553" spans="1:10" ht="39.6">
      <c r="A553" s="255">
        <v>19</v>
      </c>
      <c r="B553" s="177"/>
      <c r="C553" s="244"/>
      <c r="D553" s="190" t="s">
        <v>448</v>
      </c>
      <c r="E553" s="304" t="s">
        <v>3</v>
      </c>
      <c r="F553" s="191">
        <v>6</v>
      </c>
      <c r="G553" s="99">
        <f>J553*$K$2</f>
        <v>0</v>
      </c>
      <c r="H553" s="192">
        <f>ROUND($F553*G553,2)</f>
        <v>0</v>
      </c>
      <c r="J553" s="365"/>
    </row>
    <row r="554" spans="1:10">
      <c r="A554" s="219"/>
      <c r="B554" s="220"/>
      <c r="C554" s="184" t="s">
        <v>449</v>
      </c>
      <c r="D554" s="277" t="s">
        <v>280</v>
      </c>
      <c r="E554" s="186" t="s">
        <v>401</v>
      </c>
      <c r="F554" s="187" t="s">
        <v>401</v>
      </c>
      <c r="G554" s="99" t="s">
        <v>12</v>
      </c>
      <c r="H554" s="228" t="s">
        <v>401</v>
      </c>
      <c r="J554" s="365"/>
    </row>
    <row r="555" spans="1:10" ht="39.6">
      <c r="A555" s="221">
        <v>20</v>
      </c>
      <c r="B555" s="181"/>
      <c r="C555" s="189"/>
      <c r="D555" s="190" t="s">
        <v>450</v>
      </c>
      <c r="E555" s="189" t="s">
        <v>406</v>
      </c>
      <c r="F555" s="191">
        <v>35</v>
      </c>
      <c r="G555" s="99">
        <f t="shared" ref="G555:G558" si="48">J555*$K$2</f>
        <v>0</v>
      </c>
      <c r="H555" s="192">
        <f>ROUND($F555*G555,2)</f>
        <v>0</v>
      </c>
      <c r="J555" s="365"/>
    </row>
    <row r="556" spans="1:10" ht="26.4">
      <c r="A556" s="219"/>
      <c r="B556" s="220"/>
      <c r="C556" s="184" t="s">
        <v>371</v>
      </c>
      <c r="D556" s="277" t="s">
        <v>451</v>
      </c>
      <c r="E556" s="186" t="s">
        <v>401</v>
      </c>
      <c r="F556" s="187" t="s">
        <v>401</v>
      </c>
      <c r="G556" s="99" t="s">
        <v>12</v>
      </c>
      <c r="H556" s="228" t="s">
        <v>401</v>
      </c>
      <c r="J556" s="365"/>
    </row>
    <row r="557" spans="1:10" ht="39.6">
      <c r="A557" s="288">
        <v>21</v>
      </c>
      <c r="B557" s="234"/>
      <c r="C557" s="289"/>
      <c r="D557" s="290" t="s">
        <v>452</v>
      </c>
      <c r="E557" s="245" t="s">
        <v>2</v>
      </c>
      <c r="F557" s="282">
        <v>1</v>
      </c>
      <c r="G557" s="99">
        <f t="shared" si="48"/>
        <v>0</v>
      </c>
      <c r="H557" s="192">
        <f>ROUND($F557*G557,2)</f>
        <v>0</v>
      </c>
      <c r="J557" s="365"/>
    </row>
    <row r="558" spans="1:10" ht="40.200000000000003" thickBot="1">
      <c r="A558" s="284">
        <v>22</v>
      </c>
      <c r="B558" s="291"/>
      <c r="C558" s="251"/>
      <c r="D558" s="250" t="s">
        <v>453</v>
      </c>
      <c r="E558" s="251" t="s">
        <v>2</v>
      </c>
      <c r="F558" s="286">
        <v>6</v>
      </c>
      <c r="G558" s="99">
        <f t="shared" si="48"/>
        <v>0</v>
      </c>
      <c r="H558" s="192">
        <f>ROUND($F558*G558,2)</f>
        <v>0</v>
      </c>
      <c r="J558" s="365"/>
    </row>
    <row r="559" spans="1:10" ht="16.2" thickBot="1">
      <c r="A559" s="754"/>
      <c r="B559" s="755"/>
      <c r="C559" s="756"/>
      <c r="D559" s="757" t="s">
        <v>460</v>
      </c>
      <c r="E559" s="758"/>
      <c r="F559" s="759"/>
      <c r="G559" s="762">
        <f>SUM(H514:H558)</f>
        <v>0</v>
      </c>
      <c r="H559" s="763"/>
    </row>
    <row r="560" spans="1:10" ht="22.8">
      <c r="A560" s="768" t="s">
        <v>454</v>
      </c>
      <c r="B560" s="735"/>
      <c r="C560" s="769"/>
      <c r="D560" s="736" t="s">
        <v>455</v>
      </c>
      <c r="E560" s="737"/>
      <c r="F560" s="738"/>
      <c r="G560" s="194"/>
      <c r="H560" s="195"/>
    </row>
    <row r="561" spans="1:10" ht="17.399999999999999">
      <c r="A561" s="764" t="s">
        <v>391</v>
      </c>
      <c r="B561" s="741"/>
      <c r="C561" s="765"/>
      <c r="D561" s="742" t="s">
        <v>392</v>
      </c>
      <c r="E561" s="743"/>
      <c r="F561" s="744"/>
      <c r="G561" s="175"/>
      <c r="H561" s="176"/>
    </row>
    <row r="562" spans="1:10" ht="17.399999999999999">
      <c r="A562" s="745" t="s">
        <v>393</v>
      </c>
      <c r="B562" s="747" t="s">
        <v>266</v>
      </c>
      <c r="C562" s="766" t="s">
        <v>394</v>
      </c>
      <c r="D562" s="196" t="s">
        <v>478</v>
      </c>
      <c r="E562" s="197" t="s">
        <v>396</v>
      </c>
      <c r="F562" s="198"/>
      <c r="G562" s="292" t="s">
        <v>104</v>
      </c>
      <c r="H562" s="200" t="s">
        <v>105</v>
      </c>
    </row>
    <row r="563" spans="1:10">
      <c r="A563" s="746"/>
      <c r="B563" s="748"/>
      <c r="C563" s="767"/>
      <c r="D563" s="201" t="s">
        <v>397</v>
      </c>
      <c r="E563" s="198" t="s">
        <v>166</v>
      </c>
      <c r="F563" s="202" t="s">
        <v>398</v>
      </c>
      <c r="G563" s="293" t="s">
        <v>399</v>
      </c>
      <c r="H563" s="203" t="s">
        <v>399</v>
      </c>
    </row>
    <row r="564" spans="1:10">
      <c r="A564" s="204">
        <v>1</v>
      </c>
      <c r="B564" s="205">
        <v>2</v>
      </c>
      <c r="C564" s="206">
        <v>3</v>
      </c>
      <c r="D564" s="207">
        <v>4</v>
      </c>
      <c r="E564" s="208">
        <v>5</v>
      </c>
      <c r="F564" s="209">
        <v>6</v>
      </c>
      <c r="G564" s="294">
        <f t="shared" ref="G564:H564" si="49">F564+1</f>
        <v>7</v>
      </c>
      <c r="H564" s="211">
        <f t="shared" si="49"/>
        <v>8</v>
      </c>
    </row>
    <row r="565" spans="1:10" ht="17.399999999999999">
      <c r="A565" s="751" t="s">
        <v>400</v>
      </c>
      <c r="B565" s="752"/>
      <c r="C565" s="752"/>
      <c r="D565" s="752"/>
      <c r="E565" s="752"/>
      <c r="F565" s="753"/>
      <c r="G565" s="212"/>
      <c r="H565" s="213"/>
    </row>
    <row r="566" spans="1:10" ht="15">
      <c r="A566" s="295"/>
      <c r="B566" s="296"/>
      <c r="C566" s="216"/>
      <c r="D566" s="193" t="s">
        <v>13</v>
      </c>
      <c r="E566" s="217" t="s">
        <v>401</v>
      </c>
      <c r="F566" s="217" t="s">
        <v>401</v>
      </c>
      <c r="G566" s="217" t="s">
        <v>401</v>
      </c>
      <c r="H566" s="218" t="s">
        <v>401</v>
      </c>
    </row>
    <row r="567" spans="1:10">
      <c r="A567" s="219"/>
      <c r="B567" s="220"/>
      <c r="C567" s="184" t="s">
        <v>402</v>
      </c>
      <c r="D567" s="185" t="s">
        <v>403</v>
      </c>
      <c r="E567" s="186" t="s">
        <v>401</v>
      </c>
      <c r="F567" s="187" t="s">
        <v>401</v>
      </c>
      <c r="G567" s="187" t="s">
        <v>401</v>
      </c>
      <c r="H567" s="188" t="s">
        <v>401</v>
      </c>
    </row>
    <row r="568" spans="1:10" ht="26.4">
      <c r="A568" s="221">
        <v>1</v>
      </c>
      <c r="B568" s="222"/>
      <c r="C568" s="189"/>
      <c r="D568" s="190" t="s">
        <v>404</v>
      </c>
      <c r="E568" s="189" t="s">
        <v>3</v>
      </c>
      <c r="F568" s="191">
        <v>19.100000000000001</v>
      </c>
      <c r="G568" s="99">
        <f>J568*$K$2</f>
        <v>0</v>
      </c>
      <c r="H568" s="192">
        <f>ROUND($F568*G568,2)</f>
        <v>0</v>
      </c>
      <c r="J568" s="365"/>
    </row>
    <row r="569" spans="1:10" ht="39.6">
      <c r="A569" s="221">
        <v>2</v>
      </c>
      <c r="B569" s="223"/>
      <c r="C569" s="189"/>
      <c r="D569" s="190" t="s">
        <v>405</v>
      </c>
      <c r="E569" s="189" t="s">
        <v>406</v>
      </c>
      <c r="F569" s="191">
        <v>11</v>
      </c>
      <c r="G569" s="99">
        <f t="shared" ref="G569:G570" si="50">J569*$K$2</f>
        <v>0</v>
      </c>
      <c r="H569" s="192">
        <f>ROUND($F569*G569,2)</f>
        <v>0</v>
      </c>
      <c r="J569" s="365"/>
    </row>
    <row r="570" spans="1:10" ht="26.4">
      <c r="A570" s="221">
        <v>3</v>
      </c>
      <c r="B570" s="177"/>
      <c r="C570" s="189"/>
      <c r="D570" s="190" t="s">
        <v>407</v>
      </c>
      <c r="E570" s="189" t="s">
        <v>406</v>
      </c>
      <c r="F570" s="191">
        <v>18</v>
      </c>
      <c r="G570" s="99">
        <f t="shared" si="50"/>
        <v>0</v>
      </c>
      <c r="H570" s="192">
        <f>ROUND($F570*G570,2)</f>
        <v>0</v>
      </c>
      <c r="J570" s="365"/>
    </row>
    <row r="571" spans="1:10" ht="15">
      <c r="A571" s="224"/>
      <c r="B571" s="178"/>
      <c r="C571" s="217"/>
      <c r="D571" s="193" t="s">
        <v>287</v>
      </c>
      <c r="E571" s="217" t="s">
        <v>401</v>
      </c>
      <c r="F571" s="217" t="s">
        <v>401</v>
      </c>
      <c r="G571" s="225"/>
      <c r="H571" s="226" t="s">
        <v>401</v>
      </c>
      <c r="J571" s="365"/>
    </row>
    <row r="572" spans="1:10">
      <c r="A572" s="219"/>
      <c r="B572" s="760"/>
      <c r="C572" s="184" t="s">
        <v>408</v>
      </c>
      <c r="D572" s="185" t="s">
        <v>409</v>
      </c>
      <c r="E572" s="186" t="s">
        <v>401</v>
      </c>
      <c r="F572" s="187" t="s">
        <v>401</v>
      </c>
      <c r="G572" s="99" t="s">
        <v>12</v>
      </c>
      <c r="H572" s="228" t="s">
        <v>401</v>
      </c>
      <c r="J572" s="365"/>
    </row>
    <row r="573" spans="1:10" ht="15.6">
      <c r="A573" s="221">
        <v>4</v>
      </c>
      <c r="B573" s="761"/>
      <c r="C573" s="189"/>
      <c r="D573" s="190" t="s">
        <v>410</v>
      </c>
      <c r="E573" s="189" t="s">
        <v>406</v>
      </c>
      <c r="F573" s="191">
        <v>231</v>
      </c>
      <c r="G573" s="99">
        <f>J573*$K$2</f>
        <v>0</v>
      </c>
      <c r="H573" s="192">
        <f>ROUND($F573*G573,2)</f>
        <v>0</v>
      </c>
      <c r="J573" s="365"/>
    </row>
    <row r="574" spans="1:10">
      <c r="A574" s="219"/>
      <c r="B574" s="179"/>
      <c r="C574" s="184" t="s">
        <v>411</v>
      </c>
      <c r="D574" s="185" t="s">
        <v>412</v>
      </c>
      <c r="E574" s="186" t="s">
        <v>401</v>
      </c>
      <c r="F574" s="187" t="s">
        <v>401</v>
      </c>
      <c r="G574" s="99" t="s">
        <v>12</v>
      </c>
      <c r="H574" s="228" t="s">
        <v>401</v>
      </c>
      <c r="J574" s="365"/>
    </row>
    <row r="575" spans="1:10" ht="39.6">
      <c r="A575" s="221">
        <v>5</v>
      </c>
      <c r="B575" s="177"/>
      <c r="C575" s="189"/>
      <c r="D575" s="190" t="s">
        <v>413</v>
      </c>
      <c r="E575" s="189" t="s">
        <v>406</v>
      </c>
      <c r="F575" s="191">
        <v>100</v>
      </c>
      <c r="G575" s="99">
        <f t="shared" ref="G575:G577" si="51">J575*$K$2</f>
        <v>0</v>
      </c>
      <c r="H575" s="192">
        <f>ROUND($F575*G575,2)</f>
        <v>0</v>
      </c>
      <c r="J575" s="365"/>
    </row>
    <row r="576" spans="1:10" ht="26.4">
      <c r="A576" s="219"/>
      <c r="B576" s="770"/>
      <c r="C576" s="184" t="s">
        <v>457</v>
      </c>
      <c r="D576" s="243" t="s">
        <v>458</v>
      </c>
      <c r="E576" s="186" t="s">
        <v>401</v>
      </c>
      <c r="F576" s="187" t="s">
        <v>401</v>
      </c>
      <c r="G576" s="99" t="s">
        <v>12</v>
      </c>
      <c r="H576" s="228" t="s">
        <v>401</v>
      </c>
      <c r="J576" s="365"/>
    </row>
    <row r="577" spans="1:10" ht="39.6">
      <c r="A577" s="288">
        <v>6</v>
      </c>
      <c r="B577" s="771"/>
      <c r="C577" s="245"/>
      <c r="D577" s="250" t="s">
        <v>479</v>
      </c>
      <c r="E577" s="262" t="s">
        <v>406</v>
      </c>
      <c r="F577" s="272">
        <v>170.8</v>
      </c>
      <c r="G577" s="99">
        <f t="shared" si="51"/>
        <v>0</v>
      </c>
      <c r="H577" s="192">
        <f>ROUND($F577*G577,2)</f>
        <v>0</v>
      </c>
      <c r="J577" s="365"/>
    </row>
    <row r="578" spans="1:10" ht="15">
      <c r="A578" s="224"/>
      <c r="B578" s="230"/>
      <c r="C578" s="217"/>
      <c r="D578" s="231" t="s">
        <v>19</v>
      </c>
      <c r="E578" s="217" t="s">
        <v>401</v>
      </c>
      <c r="F578" s="217" t="s">
        <v>401</v>
      </c>
      <c r="G578" s="232"/>
      <c r="H578" s="226" t="s">
        <v>401</v>
      </c>
      <c r="J578" s="365"/>
    </row>
    <row r="579" spans="1:10">
      <c r="A579" s="219"/>
      <c r="B579" s="220"/>
      <c r="C579" s="184" t="s">
        <v>141</v>
      </c>
      <c r="D579" s="185" t="s">
        <v>414</v>
      </c>
      <c r="E579" s="186" t="s">
        <v>401</v>
      </c>
      <c r="F579" s="187" t="s">
        <v>401</v>
      </c>
      <c r="G579" s="233"/>
      <c r="H579" s="228" t="s">
        <v>401</v>
      </c>
      <c r="J579" s="365"/>
    </row>
    <row r="580" spans="1:10" ht="39.6">
      <c r="A580" s="221">
        <v>7</v>
      </c>
      <c r="B580" s="234"/>
      <c r="C580" s="190"/>
      <c r="D580" s="190" t="s">
        <v>415</v>
      </c>
      <c r="E580" s="189" t="s">
        <v>22</v>
      </c>
      <c r="F580" s="191">
        <v>5159</v>
      </c>
      <c r="G580" s="99">
        <f>J580*$K$2</f>
        <v>0</v>
      </c>
      <c r="H580" s="192">
        <f>ROUND($F580*G580,2)</f>
        <v>0</v>
      </c>
      <c r="J580" s="365"/>
    </row>
    <row r="581" spans="1:10" ht="26.4">
      <c r="A581" s="221">
        <v>8</v>
      </c>
      <c r="B581" s="235"/>
      <c r="C581" s="190"/>
      <c r="D581" s="190" t="s">
        <v>416</v>
      </c>
      <c r="E581" s="189" t="s">
        <v>22</v>
      </c>
      <c r="F581" s="191">
        <v>1200</v>
      </c>
      <c r="G581" s="99">
        <f>J581*$K$2</f>
        <v>0</v>
      </c>
      <c r="H581" s="192">
        <f>ROUND($F581*G581,2)</f>
        <v>0</v>
      </c>
      <c r="J581" s="365"/>
    </row>
    <row r="582" spans="1:10" ht="15">
      <c r="A582" s="224"/>
      <c r="B582" s="230"/>
      <c r="C582" s="217"/>
      <c r="D582" s="231" t="s">
        <v>26</v>
      </c>
      <c r="E582" s="217" t="s">
        <v>401</v>
      </c>
      <c r="F582" s="217" t="s">
        <v>401</v>
      </c>
      <c r="G582" s="232"/>
      <c r="H582" s="226" t="s">
        <v>401</v>
      </c>
      <c r="J582" s="365"/>
    </row>
    <row r="583" spans="1:10" ht="13.8">
      <c r="A583" s="236"/>
      <c r="B583" s="237"/>
      <c r="C583" s="238"/>
      <c r="D583" s="239" t="s">
        <v>417</v>
      </c>
      <c r="E583" s="201" t="s">
        <v>401</v>
      </c>
      <c r="F583" s="201" t="s">
        <v>401</v>
      </c>
      <c r="G583" s="51"/>
      <c r="H583" s="240" t="s">
        <v>401</v>
      </c>
      <c r="J583" s="365"/>
    </row>
    <row r="584" spans="1:10">
      <c r="A584" s="241"/>
      <c r="B584" s="242"/>
      <c r="C584" s="184" t="s">
        <v>418</v>
      </c>
      <c r="D584" s="243" t="s">
        <v>419</v>
      </c>
      <c r="E584" s="186" t="s">
        <v>401</v>
      </c>
      <c r="F584" s="187" t="s">
        <v>401</v>
      </c>
      <c r="G584" s="233"/>
      <c r="H584" s="228" t="s">
        <v>401</v>
      </c>
      <c r="J584" s="365"/>
    </row>
    <row r="585" spans="1:10" ht="39.6">
      <c r="A585" s="221">
        <v>9</v>
      </c>
      <c r="B585" s="177"/>
      <c r="C585" s="244"/>
      <c r="D585" s="190" t="s">
        <v>473</v>
      </c>
      <c r="E585" s="245" t="s">
        <v>406</v>
      </c>
      <c r="F585" s="246">
        <v>13.3</v>
      </c>
      <c r="G585" s="99">
        <f>J585*$K$2</f>
        <v>0</v>
      </c>
      <c r="H585" s="192">
        <f>ROUND($F585*G585,2)</f>
        <v>0</v>
      </c>
      <c r="J585" s="365"/>
    </row>
    <row r="586" spans="1:10">
      <c r="A586" s="241"/>
      <c r="B586" s="242"/>
      <c r="C586" s="184" t="s">
        <v>421</v>
      </c>
      <c r="D586" s="243" t="s">
        <v>422</v>
      </c>
      <c r="E586" s="186" t="s">
        <v>401</v>
      </c>
      <c r="F586" s="187" t="s">
        <v>401</v>
      </c>
      <c r="G586" s="99" t="s">
        <v>12</v>
      </c>
      <c r="H586" s="228" t="s">
        <v>401</v>
      </c>
      <c r="J586" s="365"/>
    </row>
    <row r="587" spans="1:10" ht="39.6">
      <c r="A587" s="247">
        <v>10</v>
      </c>
      <c r="B587" s="248"/>
      <c r="C587" s="249"/>
      <c r="D587" s="250" t="s">
        <v>423</v>
      </c>
      <c r="E587" s="251" t="s">
        <v>406</v>
      </c>
      <c r="F587" s="252">
        <v>21.9</v>
      </c>
      <c r="G587" s="99">
        <f t="shared" ref="G587:G593" si="52">J587*$K$2</f>
        <v>0</v>
      </c>
      <c r="H587" s="192">
        <f>ROUND($F587*G587,2)</f>
        <v>0</v>
      </c>
      <c r="J587" s="365"/>
    </row>
    <row r="588" spans="1:10" ht="26.4">
      <c r="A588" s="241"/>
      <c r="B588" s="242"/>
      <c r="C588" s="184" t="s">
        <v>424</v>
      </c>
      <c r="D588" s="253" t="s">
        <v>425</v>
      </c>
      <c r="E588" s="189" t="s">
        <v>401</v>
      </c>
      <c r="F588" s="191" t="s">
        <v>401</v>
      </c>
      <c r="G588" s="99" t="s">
        <v>12</v>
      </c>
      <c r="H588" s="254" t="s">
        <v>401</v>
      </c>
      <c r="J588" s="365"/>
    </row>
    <row r="589" spans="1:10" ht="15.6">
      <c r="A589" s="255">
        <v>11</v>
      </c>
      <c r="B589" s="177"/>
      <c r="C589" s="256"/>
      <c r="D589" s="257" t="s">
        <v>426</v>
      </c>
      <c r="E589" s="189" t="s">
        <v>406</v>
      </c>
      <c r="F589" s="258">
        <v>9</v>
      </c>
      <c r="G589" s="99">
        <f t="shared" si="52"/>
        <v>0</v>
      </c>
      <c r="H589" s="192">
        <f>ROUND($F589*G589,2)</f>
        <v>0</v>
      </c>
      <c r="J589" s="365"/>
    </row>
    <row r="590" spans="1:10" ht="13.8">
      <c r="A590" s="236"/>
      <c r="B590" s="237"/>
      <c r="C590" s="238"/>
      <c r="D590" s="259" t="s">
        <v>427</v>
      </c>
      <c r="E590" s="201" t="s">
        <v>401</v>
      </c>
      <c r="F590" s="201" t="s">
        <v>401</v>
      </c>
      <c r="G590" s="99" t="s">
        <v>12</v>
      </c>
      <c r="H590" s="240" t="s">
        <v>401</v>
      </c>
      <c r="J590" s="365"/>
    </row>
    <row r="591" spans="1:10">
      <c r="A591" s="219"/>
      <c r="B591" s="220"/>
      <c r="C591" s="184" t="s">
        <v>342</v>
      </c>
      <c r="D591" s="185" t="s">
        <v>118</v>
      </c>
      <c r="E591" s="186" t="s">
        <v>401</v>
      </c>
      <c r="F591" s="187" t="s">
        <v>401</v>
      </c>
      <c r="G591" s="99" t="s">
        <v>12</v>
      </c>
      <c r="H591" s="228" t="s">
        <v>401</v>
      </c>
      <c r="J591" s="365"/>
    </row>
    <row r="592" spans="1:10" ht="26.4">
      <c r="A592" s="221">
        <v>12</v>
      </c>
      <c r="B592" s="179"/>
      <c r="C592" s="189"/>
      <c r="D592" s="190" t="s">
        <v>428</v>
      </c>
      <c r="E592" s="189" t="s">
        <v>406</v>
      </c>
      <c r="F592" s="191">
        <v>21.3</v>
      </c>
      <c r="G592" s="99">
        <f t="shared" si="52"/>
        <v>0</v>
      </c>
      <c r="H592" s="192">
        <f>ROUND($F592*G592,2)</f>
        <v>0</v>
      </c>
      <c r="J592" s="365"/>
    </row>
    <row r="593" spans="1:10" ht="26.4">
      <c r="A593" s="221">
        <v>13</v>
      </c>
      <c r="B593" s="261"/>
      <c r="C593" s="262"/>
      <c r="D593" s="257" t="s">
        <v>429</v>
      </c>
      <c r="E593" s="262" t="s">
        <v>406</v>
      </c>
      <c r="F593" s="263">
        <v>3</v>
      </c>
      <c r="G593" s="99">
        <f t="shared" si="52"/>
        <v>0</v>
      </c>
      <c r="H593" s="192">
        <f>ROUND($F593*G593,2)</f>
        <v>0</v>
      </c>
      <c r="J593" s="365"/>
    </row>
    <row r="594" spans="1:10" ht="13.8">
      <c r="A594" s="236"/>
      <c r="B594" s="237"/>
      <c r="C594" s="238"/>
      <c r="D594" s="259" t="s">
        <v>430</v>
      </c>
      <c r="E594" s="201" t="s">
        <v>401</v>
      </c>
      <c r="F594" s="201" t="s">
        <v>401</v>
      </c>
      <c r="G594" s="99" t="s">
        <v>12</v>
      </c>
      <c r="H594" s="240" t="s">
        <v>401</v>
      </c>
      <c r="J594" s="365"/>
    </row>
    <row r="595" spans="1:10" ht="26.4">
      <c r="A595" s="241"/>
      <c r="B595" s="242"/>
      <c r="C595" s="184" t="s">
        <v>431</v>
      </c>
      <c r="D595" s="253" t="s">
        <v>846</v>
      </c>
      <c r="E595" s="189" t="s">
        <v>401</v>
      </c>
      <c r="F595" s="191" t="s">
        <v>401</v>
      </c>
      <c r="G595" s="99" t="s">
        <v>12</v>
      </c>
      <c r="H595" s="254" t="s">
        <v>401</v>
      </c>
      <c r="J595" s="365"/>
    </row>
    <row r="596" spans="1:10" ht="39.6">
      <c r="A596" s="264">
        <v>14</v>
      </c>
      <c r="B596" s="265"/>
      <c r="C596" s="256"/>
      <c r="D596" s="257" t="s">
        <v>474</v>
      </c>
      <c r="E596" s="262" t="s">
        <v>2</v>
      </c>
      <c r="F596" s="258">
        <v>30</v>
      </c>
      <c r="G596" s="99">
        <f>J596*$K$2</f>
        <v>0</v>
      </c>
      <c r="H596" s="192">
        <f>ROUND($F596*G596,2)</f>
        <v>0</v>
      </c>
      <c r="J596" s="365"/>
    </row>
    <row r="597" spans="1:10" ht="15">
      <c r="A597" s="224"/>
      <c r="B597" s="230"/>
      <c r="C597" s="217"/>
      <c r="D597" s="231" t="s">
        <v>279</v>
      </c>
      <c r="E597" s="217" t="s">
        <v>401</v>
      </c>
      <c r="F597" s="217" t="s">
        <v>401</v>
      </c>
      <c r="G597" s="266"/>
      <c r="H597" s="226" t="s">
        <v>401</v>
      </c>
      <c r="J597" s="365"/>
    </row>
    <row r="598" spans="1:10">
      <c r="A598" s="219"/>
      <c r="B598" s="220"/>
      <c r="C598" s="184" t="s">
        <v>349</v>
      </c>
      <c r="D598" s="185" t="s">
        <v>433</v>
      </c>
      <c r="E598" s="186" t="s">
        <v>401</v>
      </c>
      <c r="F598" s="187" t="s">
        <v>401</v>
      </c>
      <c r="G598" s="233"/>
      <c r="H598" s="228" t="s">
        <v>401</v>
      </c>
      <c r="J598" s="365"/>
    </row>
    <row r="599" spans="1:10" ht="26.4">
      <c r="A599" s="255">
        <v>15</v>
      </c>
      <c r="B599" s="267"/>
      <c r="C599" s="268"/>
      <c r="D599" s="190" t="s">
        <v>434</v>
      </c>
      <c r="E599" s="189" t="s">
        <v>435</v>
      </c>
      <c r="F599" s="191">
        <v>54.8</v>
      </c>
      <c r="G599" s="99">
        <f>J599*$K$2</f>
        <v>0</v>
      </c>
      <c r="H599" s="192">
        <f>ROUND($F599*G599,2)</f>
        <v>0</v>
      </c>
      <c r="J599" s="365"/>
    </row>
    <row r="600" spans="1:10">
      <c r="A600" s="241"/>
      <c r="B600" s="242"/>
      <c r="C600" s="184" t="s">
        <v>136</v>
      </c>
      <c r="D600" s="185" t="s">
        <v>436</v>
      </c>
      <c r="E600" s="186" t="s">
        <v>401</v>
      </c>
      <c r="F600" s="187" t="s">
        <v>401</v>
      </c>
      <c r="G600" s="99" t="s">
        <v>12</v>
      </c>
      <c r="H600" s="228" t="s">
        <v>401</v>
      </c>
      <c r="J600" s="365"/>
    </row>
    <row r="601" spans="1:10" ht="26.4">
      <c r="A601" s="255">
        <v>16</v>
      </c>
      <c r="B601" s="267"/>
      <c r="C601" s="269"/>
      <c r="D601" s="190" t="s">
        <v>475</v>
      </c>
      <c r="E601" s="189" t="s">
        <v>435</v>
      </c>
      <c r="F601" s="191">
        <v>49.7</v>
      </c>
      <c r="G601" s="99">
        <f t="shared" ref="G601:G610" si="53">J601*$K$2</f>
        <v>0</v>
      </c>
      <c r="H601" s="192">
        <f>ROUND($F601*G601,2)</f>
        <v>0</v>
      </c>
      <c r="J601" s="365"/>
    </row>
    <row r="602" spans="1:10" ht="26.4">
      <c r="A602" s="255">
        <v>17</v>
      </c>
      <c r="B602" s="267"/>
      <c r="C602" s="270"/>
      <c r="D602" s="271" t="s">
        <v>476</v>
      </c>
      <c r="E602" s="189" t="s">
        <v>435</v>
      </c>
      <c r="F602" s="272">
        <v>124.2</v>
      </c>
      <c r="G602" s="99">
        <f t="shared" si="53"/>
        <v>0</v>
      </c>
      <c r="H602" s="192">
        <f>ROUND($F602*G602,2)</f>
        <v>0</v>
      </c>
      <c r="J602" s="365"/>
    </row>
    <row r="603" spans="1:10">
      <c r="A603" s="273"/>
      <c r="B603" s="274"/>
      <c r="C603" s="184" t="s">
        <v>148</v>
      </c>
      <c r="D603" s="275" t="s">
        <v>51</v>
      </c>
      <c r="E603" s="186" t="s">
        <v>401</v>
      </c>
      <c r="F603" s="187" t="s">
        <v>401</v>
      </c>
      <c r="G603" s="99" t="s">
        <v>12</v>
      </c>
      <c r="H603" s="228" t="s">
        <v>401</v>
      </c>
      <c r="J603" s="365"/>
    </row>
    <row r="604" spans="1:10" ht="39.6">
      <c r="A604" s="255">
        <v>18</v>
      </c>
      <c r="B604" s="276"/>
      <c r="C604" s="269"/>
      <c r="D604" s="190" t="s">
        <v>439</v>
      </c>
      <c r="E604" s="189" t="s">
        <v>435</v>
      </c>
      <c r="F604" s="191">
        <v>18</v>
      </c>
      <c r="G604" s="99">
        <f t="shared" si="53"/>
        <v>0</v>
      </c>
      <c r="H604" s="192">
        <f>ROUND($F604*G604,2)</f>
        <v>0</v>
      </c>
      <c r="J604" s="365"/>
    </row>
    <row r="605" spans="1:10">
      <c r="A605" s="219"/>
      <c r="B605" s="220"/>
      <c r="C605" s="184" t="s">
        <v>440</v>
      </c>
      <c r="D605" s="277" t="s">
        <v>441</v>
      </c>
      <c r="E605" s="186" t="s">
        <v>401</v>
      </c>
      <c r="F605" s="187" t="s">
        <v>401</v>
      </c>
      <c r="G605" s="99" t="s">
        <v>12</v>
      </c>
      <c r="H605" s="228" t="s">
        <v>401</v>
      </c>
      <c r="J605" s="365"/>
    </row>
    <row r="606" spans="1:10" ht="39.6">
      <c r="A606" s="221">
        <v>19</v>
      </c>
      <c r="B606" s="179"/>
      <c r="C606" s="189"/>
      <c r="D606" s="190" t="s">
        <v>477</v>
      </c>
      <c r="E606" s="189" t="s">
        <v>435</v>
      </c>
      <c r="F606" s="286">
        <v>49.7</v>
      </c>
      <c r="G606" s="99">
        <f t="shared" si="53"/>
        <v>0</v>
      </c>
      <c r="H606" s="192">
        <f>ROUND($F606*G606,2)</f>
        <v>0</v>
      </c>
      <c r="J606" s="365"/>
    </row>
    <row r="607" spans="1:10" ht="27">
      <c r="A607" s="255"/>
      <c r="B607" s="278"/>
      <c r="C607" s="184" t="s">
        <v>154</v>
      </c>
      <c r="D607" s="243" t="s">
        <v>443</v>
      </c>
      <c r="E607" s="186" t="s">
        <v>401</v>
      </c>
      <c r="F607" s="282" t="s">
        <v>401</v>
      </c>
      <c r="G607" s="99" t="s">
        <v>12</v>
      </c>
      <c r="H607" s="228" t="s">
        <v>401</v>
      </c>
      <c r="J607" s="365"/>
    </row>
    <row r="608" spans="1:10">
      <c r="A608" s="255">
        <v>20</v>
      </c>
      <c r="B608" s="180"/>
      <c r="C608" s="244"/>
      <c r="D608" s="257" t="s">
        <v>444</v>
      </c>
      <c r="E608" s="189" t="s">
        <v>3</v>
      </c>
      <c r="F608" s="263">
        <v>18.5</v>
      </c>
      <c r="G608" s="99">
        <f t="shared" si="53"/>
        <v>0</v>
      </c>
      <c r="H608" s="192">
        <f>ROUND($F608*G608,2)</f>
        <v>0</v>
      </c>
      <c r="J608" s="365"/>
    </row>
    <row r="609" spans="1:10">
      <c r="A609" s="219"/>
      <c r="B609" s="220"/>
      <c r="C609" s="184" t="s">
        <v>366</v>
      </c>
      <c r="D609" s="277" t="s">
        <v>68</v>
      </c>
      <c r="E609" s="186" t="s">
        <v>401</v>
      </c>
      <c r="F609" s="187" t="s">
        <v>401</v>
      </c>
      <c r="G609" s="99" t="s">
        <v>12</v>
      </c>
      <c r="H609" s="228" t="s">
        <v>401</v>
      </c>
      <c r="J609" s="365"/>
    </row>
    <row r="610" spans="1:10" ht="39.6">
      <c r="A610" s="221">
        <v>21</v>
      </c>
      <c r="B610" s="179"/>
      <c r="C610" s="189"/>
      <c r="D610" s="190" t="s">
        <v>447</v>
      </c>
      <c r="E610" s="189" t="s">
        <v>3</v>
      </c>
      <c r="F610" s="191">
        <v>8.3000000000000007</v>
      </c>
      <c r="G610" s="99">
        <f t="shared" si="53"/>
        <v>0</v>
      </c>
      <c r="H610" s="192">
        <f>ROUND($F610*G610,2)</f>
        <v>0</v>
      </c>
      <c r="J610" s="365"/>
    </row>
    <row r="611" spans="1:10" ht="15">
      <c r="A611" s="224"/>
      <c r="B611" s="230"/>
      <c r="C611" s="217"/>
      <c r="D611" s="193" t="s">
        <v>61</v>
      </c>
      <c r="E611" s="217" t="s">
        <v>401</v>
      </c>
      <c r="F611" s="217" t="s">
        <v>401</v>
      </c>
      <c r="G611" s="232" t="s">
        <v>401</v>
      </c>
      <c r="H611" s="226" t="s">
        <v>401</v>
      </c>
      <c r="J611" s="365"/>
    </row>
    <row r="612" spans="1:10">
      <c r="A612" s="279"/>
      <c r="B612" s="278"/>
      <c r="C612" s="280" t="s">
        <v>364</v>
      </c>
      <c r="D612" s="281" t="s">
        <v>67</v>
      </c>
      <c r="E612" s="245" t="s">
        <v>401</v>
      </c>
      <c r="F612" s="282" t="s">
        <v>401</v>
      </c>
      <c r="G612" s="233" t="s">
        <v>401</v>
      </c>
      <c r="H612" s="228" t="s">
        <v>401</v>
      </c>
      <c r="J612" s="365"/>
    </row>
    <row r="613" spans="1:10" ht="39.6">
      <c r="A613" s="221">
        <v>22</v>
      </c>
      <c r="B613" s="283"/>
      <c r="C613" s="189"/>
      <c r="D613" s="190" t="s">
        <v>445</v>
      </c>
      <c r="E613" s="189" t="s">
        <v>435</v>
      </c>
      <c r="F613" s="191">
        <v>7.5</v>
      </c>
      <c r="G613" s="99">
        <f>J613*$K$2</f>
        <v>0</v>
      </c>
      <c r="H613" s="192">
        <f>ROUND($F613*G613,2)</f>
        <v>0</v>
      </c>
      <c r="J613" s="365"/>
    </row>
    <row r="614" spans="1:10" ht="39.6">
      <c r="A614" s="284">
        <v>23</v>
      </c>
      <c r="B614" s="285"/>
      <c r="C614" s="251"/>
      <c r="D614" s="250" t="s">
        <v>446</v>
      </c>
      <c r="E614" s="251" t="s">
        <v>435</v>
      </c>
      <c r="F614" s="286">
        <v>51</v>
      </c>
      <c r="G614" s="99">
        <f t="shared" ref="G614:G621" si="54">J614*$K$2</f>
        <v>0</v>
      </c>
      <c r="H614" s="192">
        <f>ROUND($F614*G614,2)</f>
        <v>0</v>
      </c>
      <c r="J614" s="365"/>
    </row>
    <row r="615" spans="1:10">
      <c r="A615" s="241"/>
      <c r="B615" s="184"/>
      <c r="C615" s="184" t="s">
        <v>368</v>
      </c>
      <c r="D615" s="277" t="s">
        <v>369</v>
      </c>
      <c r="E615" s="186" t="s">
        <v>401</v>
      </c>
      <c r="F615" s="187" t="s">
        <v>401</v>
      </c>
      <c r="G615" s="99" t="s">
        <v>12</v>
      </c>
      <c r="H615" s="228" t="s">
        <v>401</v>
      </c>
      <c r="J615" s="365"/>
    </row>
    <row r="616" spans="1:10" ht="39.6">
      <c r="A616" s="247">
        <v>24</v>
      </c>
      <c r="B616" s="182"/>
      <c r="C616" s="249"/>
      <c r="D616" s="250" t="s">
        <v>448</v>
      </c>
      <c r="E616" s="287" t="s">
        <v>3</v>
      </c>
      <c r="F616" s="286">
        <v>10</v>
      </c>
      <c r="G616" s="99">
        <f t="shared" si="54"/>
        <v>0</v>
      </c>
      <c r="H616" s="192">
        <f>ROUND($F616*G616,2)</f>
        <v>0</v>
      </c>
      <c r="J616" s="365"/>
    </row>
    <row r="617" spans="1:10">
      <c r="A617" s="219"/>
      <c r="B617" s="220"/>
      <c r="C617" s="184" t="s">
        <v>449</v>
      </c>
      <c r="D617" s="277" t="s">
        <v>280</v>
      </c>
      <c r="E617" s="186" t="s">
        <v>401</v>
      </c>
      <c r="F617" s="187" t="s">
        <v>401</v>
      </c>
      <c r="G617" s="99" t="s">
        <v>12</v>
      </c>
      <c r="H617" s="228" t="s">
        <v>401</v>
      </c>
      <c r="J617" s="365"/>
    </row>
    <row r="618" spans="1:10" ht="39.6">
      <c r="A618" s="221">
        <v>25</v>
      </c>
      <c r="B618" s="181"/>
      <c r="C618" s="189"/>
      <c r="D618" s="190" t="s">
        <v>450</v>
      </c>
      <c r="E618" s="189" t="s">
        <v>406</v>
      </c>
      <c r="F618" s="191">
        <v>22</v>
      </c>
      <c r="G618" s="99">
        <f t="shared" si="54"/>
        <v>0</v>
      </c>
      <c r="H618" s="192">
        <f>ROUND($F618*G618,2)</f>
        <v>0</v>
      </c>
      <c r="J618" s="365"/>
    </row>
    <row r="619" spans="1:10" ht="26.4">
      <c r="A619" s="219"/>
      <c r="B619" s="220"/>
      <c r="C619" s="184" t="s">
        <v>371</v>
      </c>
      <c r="D619" s="277" t="s">
        <v>451</v>
      </c>
      <c r="E619" s="186" t="s">
        <v>401</v>
      </c>
      <c r="F619" s="187" t="s">
        <v>401</v>
      </c>
      <c r="G619" s="99" t="s">
        <v>12</v>
      </c>
      <c r="H619" s="228" t="s">
        <v>401</v>
      </c>
      <c r="J619" s="365"/>
    </row>
    <row r="620" spans="1:10" ht="39.6">
      <c r="A620" s="288">
        <v>26</v>
      </c>
      <c r="B620" s="234"/>
      <c r="C620" s="289"/>
      <c r="D620" s="290" t="s">
        <v>452</v>
      </c>
      <c r="E620" s="245" t="s">
        <v>2</v>
      </c>
      <c r="F620" s="282">
        <v>1</v>
      </c>
      <c r="G620" s="99">
        <f t="shared" si="54"/>
        <v>0</v>
      </c>
      <c r="H620" s="192">
        <f>ROUND($F620*G620,2)</f>
        <v>0</v>
      </c>
      <c r="J620" s="365"/>
    </row>
    <row r="621" spans="1:10" ht="40.200000000000003" thickBot="1">
      <c r="A621" s="284">
        <v>27</v>
      </c>
      <c r="B621" s="291"/>
      <c r="C621" s="251"/>
      <c r="D621" s="250" t="s">
        <v>453</v>
      </c>
      <c r="E621" s="251" t="s">
        <v>2</v>
      </c>
      <c r="F621" s="286">
        <v>6</v>
      </c>
      <c r="G621" s="99">
        <f t="shared" si="54"/>
        <v>0</v>
      </c>
      <c r="H621" s="192">
        <f>ROUND($F621*G621,2)</f>
        <v>0</v>
      </c>
      <c r="J621" s="365"/>
    </row>
    <row r="622" spans="1:10" ht="16.2" thickBot="1">
      <c r="A622" s="754"/>
      <c r="B622" s="755"/>
      <c r="C622" s="756"/>
      <c r="D622" s="757" t="s">
        <v>460</v>
      </c>
      <c r="E622" s="758"/>
      <c r="F622" s="759"/>
      <c r="G622" s="762">
        <f>SUM(H568:H621)</f>
        <v>0</v>
      </c>
      <c r="H622" s="763"/>
    </row>
    <row r="623" spans="1:10" ht="22.8">
      <c r="A623" s="768" t="s">
        <v>454</v>
      </c>
      <c r="B623" s="735"/>
      <c r="C623" s="769"/>
      <c r="D623" s="736" t="s">
        <v>455</v>
      </c>
      <c r="E623" s="737"/>
      <c r="F623" s="738"/>
      <c r="G623" s="194"/>
      <c r="H623" s="195"/>
    </row>
    <row r="624" spans="1:10" ht="17.399999999999999">
      <c r="A624" s="764" t="s">
        <v>391</v>
      </c>
      <c r="B624" s="741"/>
      <c r="C624" s="765"/>
      <c r="D624" s="742" t="s">
        <v>392</v>
      </c>
      <c r="E624" s="743"/>
      <c r="F624" s="744"/>
      <c r="G624" s="175"/>
      <c r="H624" s="176"/>
    </row>
    <row r="625" spans="1:10" ht="17.399999999999999">
      <c r="A625" s="745" t="s">
        <v>393</v>
      </c>
      <c r="B625" s="747" t="s">
        <v>266</v>
      </c>
      <c r="C625" s="766" t="s">
        <v>394</v>
      </c>
      <c r="D625" s="196" t="s">
        <v>480</v>
      </c>
      <c r="E625" s="197" t="s">
        <v>396</v>
      </c>
      <c r="F625" s="198"/>
      <c r="G625" s="292" t="s">
        <v>104</v>
      </c>
      <c r="H625" s="200" t="s">
        <v>105</v>
      </c>
    </row>
    <row r="626" spans="1:10">
      <c r="A626" s="746"/>
      <c r="B626" s="748"/>
      <c r="C626" s="767"/>
      <c r="D626" s="201" t="s">
        <v>397</v>
      </c>
      <c r="E626" s="198" t="s">
        <v>166</v>
      </c>
      <c r="F626" s="202" t="s">
        <v>398</v>
      </c>
      <c r="G626" s="293" t="s">
        <v>399</v>
      </c>
      <c r="H626" s="203" t="s">
        <v>399</v>
      </c>
    </row>
    <row r="627" spans="1:10">
      <c r="A627" s="204">
        <v>1</v>
      </c>
      <c r="B627" s="205">
        <v>2</v>
      </c>
      <c r="C627" s="206">
        <v>3</v>
      </c>
      <c r="D627" s="207">
        <v>4</v>
      </c>
      <c r="E627" s="208">
        <v>5</v>
      </c>
      <c r="F627" s="209">
        <v>6</v>
      </c>
      <c r="G627" s="294">
        <f t="shared" ref="G627:H627" si="55">F627+1</f>
        <v>7</v>
      </c>
      <c r="H627" s="211">
        <f t="shared" si="55"/>
        <v>8</v>
      </c>
    </row>
    <row r="628" spans="1:10" ht="17.399999999999999">
      <c r="A628" s="751" t="s">
        <v>400</v>
      </c>
      <c r="B628" s="752"/>
      <c r="C628" s="752"/>
      <c r="D628" s="752"/>
      <c r="E628" s="752"/>
      <c r="F628" s="753"/>
      <c r="G628" s="212"/>
      <c r="H628" s="213"/>
    </row>
    <row r="629" spans="1:10" ht="15">
      <c r="A629" s="224"/>
      <c r="B629" s="178"/>
      <c r="C629" s="217"/>
      <c r="D629" s="193" t="s">
        <v>287</v>
      </c>
      <c r="E629" s="217" t="s">
        <v>401</v>
      </c>
      <c r="F629" s="217" t="s">
        <v>401</v>
      </c>
      <c r="G629" s="225"/>
      <c r="H629" s="226" t="s">
        <v>401</v>
      </c>
    </row>
    <row r="630" spans="1:10">
      <c r="A630" s="219"/>
      <c r="B630" s="760"/>
      <c r="C630" s="184" t="s">
        <v>408</v>
      </c>
      <c r="D630" s="185" t="s">
        <v>409</v>
      </c>
      <c r="E630" s="186" t="s">
        <v>401</v>
      </c>
      <c r="F630" s="187" t="s">
        <v>401</v>
      </c>
      <c r="G630" s="227"/>
      <c r="H630" s="228" t="s">
        <v>401</v>
      </c>
    </row>
    <row r="631" spans="1:10" ht="15.6">
      <c r="A631" s="221">
        <v>1</v>
      </c>
      <c r="B631" s="761"/>
      <c r="C631" s="189"/>
      <c r="D631" s="190" t="s">
        <v>410</v>
      </c>
      <c r="E631" s="189" t="s">
        <v>406</v>
      </c>
      <c r="F631" s="191">
        <v>134</v>
      </c>
      <c r="G631" s="99">
        <f>J631*$K$2</f>
        <v>0</v>
      </c>
      <c r="H631" s="192">
        <f>ROUND($F631*G631,2)</f>
        <v>0</v>
      </c>
      <c r="J631" s="365"/>
    </row>
    <row r="632" spans="1:10">
      <c r="A632" s="219"/>
      <c r="B632" s="179"/>
      <c r="C632" s="184" t="s">
        <v>411</v>
      </c>
      <c r="D632" s="185" t="s">
        <v>412</v>
      </c>
      <c r="E632" s="186" t="s">
        <v>401</v>
      </c>
      <c r="F632" s="187" t="s">
        <v>401</v>
      </c>
      <c r="G632" s="99" t="s">
        <v>12</v>
      </c>
      <c r="H632" s="228" t="s">
        <v>401</v>
      </c>
      <c r="J632" s="365"/>
    </row>
    <row r="633" spans="1:10" ht="39.6">
      <c r="A633" s="221">
        <v>2</v>
      </c>
      <c r="B633" s="177"/>
      <c r="C633" s="189"/>
      <c r="D633" s="190" t="s">
        <v>413</v>
      </c>
      <c r="E633" s="189" t="s">
        <v>406</v>
      </c>
      <c r="F633" s="191">
        <v>157</v>
      </c>
      <c r="G633" s="99">
        <f t="shared" ref="G633" si="56">J633*$K$2</f>
        <v>0</v>
      </c>
      <c r="H633" s="192">
        <f>ROUND($F633*G633,2)</f>
        <v>0</v>
      </c>
      <c r="J633" s="365"/>
    </row>
    <row r="634" spans="1:10">
      <c r="A634" s="219"/>
      <c r="B634" s="183"/>
      <c r="C634" s="186" t="s">
        <v>462</v>
      </c>
      <c r="D634" s="277" t="s">
        <v>463</v>
      </c>
      <c r="E634" s="186" t="s">
        <v>401</v>
      </c>
      <c r="F634" s="187" t="s">
        <v>401</v>
      </c>
      <c r="G634" s="99" t="s">
        <v>12</v>
      </c>
      <c r="H634" s="227" t="s">
        <v>401</v>
      </c>
      <c r="J634" s="365"/>
    </row>
    <row r="635" spans="1:10" ht="39.6">
      <c r="A635" s="288">
        <v>3</v>
      </c>
      <c r="B635" s="298"/>
      <c r="C635" s="245"/>
      <c r="D635" s="299" t="s">
        <v>481</v>
      </c>
      <c r="E635" s="300" t="s">
        <v>272</v>
      </c>
      <c r="F635" s="272">
        <v>40</v>
      </c>
      <c r="G635" s="99">
        <f>J635*$K$2</f>
        <v>0</v>
      </c>
      <c r="H635" s="192">
        <f>ROUND($F635*G635,2)</f>
        <v>0</v>
      </c>
      <c r="J635" s="365"/>
    </row>
    <row r="636" spans="1:10" ht="15">
      <c r="A636" s="224"/>
      <c r="B636" s="230"/>
      <c r="C636" s="217"/>
      <c r="D636" s="231" t="s">
        <v>19</v>
      </c>
      <c r="E636" s="217" t="s">
        <v>401</v>
      </c>
      <c r="F636" s="217" t="s">
        <v>401</v>
      </c>
      <c r="G636" s="232"/>
      <c r="H636" s="226" t="s">
        <v>401</v>
      </c>
      <c r="J636" s="365"/>
    </row>
    <row r="637" spans="1:10">
      <c r="A637" s="219"/>
      <c r="B637" s="220"/>
      <c r="C637" s="184" t="s">
        <v>141</v>
      </c>
      <c r="D637" s="185" t="s">
        <v>414</v>
      </c>
      <c r="E637" s="186" t="s">
        <v>401</v>
      </c>
      <c r="F637" s="187" t="s">
        <v>401</v>
      </c>
      <c r="G637" s="233"/>
      <c r="H637" s="228" t="s">
        <v>401</v>
      </c>
      <c r="J637" s="365"/>
    </row>
    <row r="638" spans="1:10" ht="39.6">
      <c r="A638" s="221">
        <v>4</v>
      </c>
      <c r="B638" s="234"/>
      <c r="C638" s="190"/>
      <c r="D638" s="190" t="s">
        <v>415</v>
      </c>
      <c r="E638" s="189" t="s">
        <v>22</v>
      </c>
      <c r="F638" s="191">
        <v>6362</v>
      </c>
      <c r="G638" s="99">
        <f>J638*$K$2</f>
        <v>0</v>
      </c>
      <c r="H638" s="192">
        <f>ROUND($F638*G638,2)</f>
        <v>0</v>
      </c>
      <c r="J638" s="365"/>
    </row>
    <row r="639" spans="1:10" ht="26.4">
      <c r="A639" s="221">
        <v>5</v>
      </c>
      <c r="B639" s="235"/>
      <c r="C639" s="190"/>
      <c r="D639" s="190" t="s">
        <v>416</v>
      </c>
      <c r="E639" s="189" t="s">
        <v>22</v>
      </c>
      <c r="F639" s="191">
        <v>1440</v>
      </c>
      <c r="G639" s="99">
        <f>J639*$K$2</f>
        <v>0</v>
      </c>
      <c r="H639" s="192">
        <f>ROUND($F639*G639,2)</f>
        <v>0</v>
      </c>
      <c r="J639" s="365"/>
    </row>
    <row r="640" spans="1:10" ht="15">
      <c r="A640" s="224"/>
      <c r="B640" s="230"/>
      <c r="C640" s="217"/>
      <c r="D640" s="231" t="s">
        <v>26</v>
      </c>
      <c r="E640" s="217" t="s">
        <v>401</v>
      </c>
      <c r="F640" s="217" t="s">
        <v>401</v>
      </c>
      <c r="G640" s="232"/>
      <c r="H640" s="226" t="s">
        <v>401</v>
      </c>
      <c r="J640" s="365"/>
    </row>
    <row r="641" spans="1:10" ht="13.8">
      <c r="A641" s="236"/>
      <c r="B641" s="237"/>
      <c r="C641" s="238"/>
      <c r="D641" s="239" t="s">
        <v>417</v>
      </c>
      <c r="E641" s="201" t="s">
        <v>401</v>
      </c>
      <c r="F641" s="201" t="s">
        <v>401</v>
      </c>
      <c r="G641" s="51"/>
      <c r="H641" s="240" t="s">
        <v>401</v>
      </c>
      <c r="J641" s="365"/>
    </row>
    <row r="642" spans="1:10">
      <c r="A642" s="241"/>
      <c r="B642" s="242"/>
      <c r="C642" s="184" t="s">
        <v>418</v>
      </c>
      <c r="D642" s="243" t="s">
        <v>419</v>
      </c>
      <c r="E642" s="186" t="s">
        <v>401</v>
      </c>
      <c r="F642" s="187" t="s">
        <v>401</v>
      </c>
      <c r="G642" s="233"/>
      <c r="H642" s="228" t="s">
        <v>401</v>
      </c>
      <c r="J642" s="365"/>
    </row>
    <row r="643" spans="1:10" ht="26.4">
      <c r="A643" s="221">
        <v>6</v>
      </c>
      <c r="B643" s="177"/>
      <c r="C643" s="244"/>
      <c r="D643" s="190" t="s">
        <v>420</v>
      </c>
      <c r="E643" s="245" t="s">
        <v>406</v>
      </c>
      <c r="F643" s="246">
        <v>16.600000000000001</v>
      </c>
      <c r="G643" s="99">
        <f>J643*$K$2</f>
        <v>0</v>
      </c>
      <c r="H643" s="192">
        <f>ROUND($F643*G643,2)</f>
        <v>0</v>
      </c>
      <c r="J643" s="365"/>
    </row>
    <row r="644" spans="1:10">
      <c r="A644" s="241"/>
      <c r="B644" s="242"/>
      <c r="C644" s="184" t="s">
        <v>421</v>
      </c>
      <c r="D644" s="243" t="s">
        <v>422</v>
      </c>
      <c r="E644" s="186" t="s">
        <v>401</v>
      </c>
      <c r="F644" s="187" t="s">
        <v>401</v>
      </c>
      <c r="G644" s="99" t="s">
        <v>12</v>
      </c>
      <c r="H644" s="228" t="s">
        <v>401</v>
      </c>
      <c r="J644" s="365"/>
    </row>
    <row r="645" spans="1:10" ht="39.6">
      <c r="A645" s="255">
        <v>7</v>
      </c>
      <c r="B645" s="297"/>
      <c r="C645" s="244"/>
      <c r="D645" s="190" t="s">
        <v>423</v>
      </c>
      <c r="E645" s="251" t="s">
        <v>406</v>
      </c>
      <c r="F645" s="252">
        <v>26.2</v>
      </c>
      <c r="G645" s="99">
        <f t="shared" ref="G645:G651" si="57">J645*$K$2</f>
        <v>0</v>
      </c>
      <c r="H645" s="192">
        <f>ROUND($F645*G645,2)</f>
        <v>0</v>
      </c>
      <c r="J645" s="365"/>
    </row>
    <row r="646" spans="1:10" ht="26.4">
      <c r="A646" s="241"/>
      <c r="B646" s="242"/>
      <c r="C646" s="184" t="s">
        <v>424</v>
      </c>
      <c r="D646" s="253" t="s">
        <v>425</v>
      </c>
      <c r="E646" s="189" t="s">
        <v>401</v>
      </c>
      <c r="F646" s="191" t="s">
        <v>401</v>
      </c>
      <c r="G646" s="99" t="s">
        <v>12</v>
      </c>
      <c r="H646" s="254" t="s">
        <v>401</v>
      </c>
      <c r="J646" s="365"/>
    </row>
    <row r="647" spans="1:10" ht="15.6">
      <c r="A647" s="255">
        <v>8</v>
      </c>
      <c r="B647" s="177"/>
      <c r="C647" s="256"/>
      <c r="D647" s="257" t="s">
        <v>426</v>
      </c>
      <c r="E647" s="189" t="s">
        <v>406</v>
      </c>
      <c r="F647" s="258">
        <v>9</v>
      </c>
      <c r="G647" s="99">
        <f t="shared" si="57"/>
        <v>0</v>
      </c>
      <c r="H647" s="192">
        <f>ROUND($F647*G647,2)</f>
        <v>0</v>
      </c>
      <c r="J647" s="365"/>
    </row>
    <row r="648" spans="1:10" ht="13.8">
      <c r="A648" s="236"/>
      <c r="B648" s="237"/>
      <c r="C648" s="238"/>
      <c r="D648" s="259" t="s">
        <v>427</v>
      </c>
      <c r="E648" s="201" t="s">
        <v>401</v>
      </c>
      <c r="F648" s="201" t="s">
        <v>401</v>
      </c>
      <c r="G648" s="99" t="s">
        <v>12</v>
      </c>
      <c r="H648" s="240" t="s">
        <v>401</v>
      </c>
      <c r="J648" s="365"/>
    </row>
    <row r="649" spans="1:10">
      <c r="A649" s="219"/>
      <c r="B649" s="220"/>
      <c r="C649" s="184" t="s">
        <v>342</v>
      </c>
      <c r="D649" s="185" t="s">
        <v>118</v>
      </c>
      <c r="E649" s="186" t="s">
        <v>401</v>
      </c>
      <c r="F649" s="187" t="s">
        <v>401</v>
      </c>
      <c r="G649" s="99" t="s">
        <v>12</v>
      </c>
      <c r="H649" s="228" t="s">
        <v>401</v>
      </c>
      <c r="J649" s="365"/>
    </row>
    <row r="650" spans="1:10" ht="26.4">
      <c r="A650" s="221">
        <v>9</v>
      </c>
      <c r="B650" s="179"/>
      <c r="C650" s="189"/>
      <c r="D650" s="190" t="s">
        <v>428</v>
      </c>
      <c r="E650" s="189" t="s">
        <v>406</v>
      </c>
      <c r="F650" s="191">
        <v>29.5</v>
      </c>
      <c r="G650" s="99">
        <f t="shared" si="57"/>
        <v>0</v>
      </c>
      <c r="H650" s="192">
        <f>ROUND($F650*G650,2)</f>
        <v>0</v>
      </c>
      <c r="J650" s="365"/>
    </row>
    <row r="651" spans="1:10" ht="26.4">
      <c r="A651" s="221">
        <v>10</v>
      </c>
      <c r="B651" s="261"/>
      <c r="C651" s="262"/>
      <c r="D651" s="257" t="s">
        <v>429</v>
      </c>
      <c r="E651" s="262" t="s">
        <v>406</v>
      </c>
      <c r="F651" s="263">
        <v>4.5</v>
      </c>
      <c r="G651" s="99">
        <f t="shared" si="57"/>
        <v>0</v>
      </c>
      <c r="H651" s="192">
        <f>ROUND($F651*G651,2)</f>
        <v>0</v>
      </c>
      <c r="J651" s="365"/>
    </row>
    <row r="652" spans="1:10" ht="13.8">
      <c r="A652" s="236"/>
      <c r="B652" s="237"/>
      <c r="C652" s="238"/>
      <c r="D652" s="259" t="s">
        <v>430</v>
      </c>
      <c r="E652" s="201" t="s">
        <v>401</v>
      </c>
      <c r="F652" s="201" t="s">
        <v>401</v>
      </c>
      <c r="G652" s="99" t="s">
        <v>12</v>
      </c>
      <c r="H652" s="240" t="s">
        <v>401</v>
      </c>
      <c r="J652" s="365"/>
    </row>
    <row r="653" spans="1:10" ht="26.4">
      <c r="A653" s="241"/>
      <c r="B653" s="242"/>
      <c r="C653" s="184" t="s">
        <v>431</v>
      </c>
      <c r="D653" s="253" t="s">
        <v>846</v>
      </c>
      <c r="E653" s="189" t="s">
        <v>401</v>
      </c>
      <c r="F653" s="191" t="s">
        <v>401</v>
      </c>
      <c r="G653" s="99" t="s">
        <v>12</v>
      </c>
      <c r="H653" s="254" t="s">
        <v>401</v>
      </c>
      <c r="J653" s="365"/>
    </row>
    <row r="654" spans="1:10" ht="39.6">
      <c r="A654" s="247">
        <v>11</v>
      </c>
      <c r="B654" s="312"/>
      <c r="C654" s="249"/>
      <c r="D654" s="250" t="s">
        <v>432</v>
      </c>
      <c r="E654" s="251" t="s">
        <v>2</v>
      </c>
      <c r="F654" s="252">
        <v>45</v>
      </c>
      <c r="G654" s="99">
        <f>J654*$K$2</f>
        <v>0</v>
      </c>
      <c r="H654" s="192">
        <f>ROUND($F654*G654,2)</f>
        <v>0</v>
      </c>
      <c r="J654" s="365"/>
    </row>
    <row r="655" spans="1:10" ht="15">
      <c r="A655" s="313"/>
      <c r="B655" s="314"/>
      <c r="C655" s="315"/>
      <c r="D655" s="316" t="s">
        <v>279</v>
      </c>
      <c r="E655" s="315" t="s">
        <v>401</v>
      </c>
      <c r="F655" s="315" t="s">
        <v>401</v>
      </c>
      <c r="G655" s="266"/>
      <c r="H655" s="317" t="s">
        <v>401</v>
      </c>
      <c r="J655" s="365"/>
    </row>
    <row r="656" spans="1:10">
      <c r="A656" s="219"/>
      <c r="B656" s="220"/>
      <c r="C656" s="184" t="s">
        <v>349</v>
      </c>
      <c r="D656" s="185" t="s">
        <v>433</v>
      </c>
      <c r="E656" s="186" t="s">
        <v>401</v>
      </c>
      <c r="F656" s="187" t="s">
        <v>401</v>
      </c>
      <c r="G656" s="233"/>
      <c r="H656" s="228" t="s">
        <v>401</v>
      </c>
      <c r="J656" s="365"/>
    </row>
    <row r="657" spans="1:10" ht="26.4">
      <c r="A657" s="255">
        <v>12</v>
      </c>
      <c r="B657" s="267"/>
      <c r="C657" s="268"/>
      <c r="D657" s="190" t="s">
        <v>434</v>
      </c>
      <c r="E657" s="189" t="s">
        <v>435</v>
      </c>
      <c r="F657" s="191">
        <v>108</v>
      </c>
      <c r="G657" s="99">
        <f>J657*$K$2</f>
        <v>0</v>
      </c>
      <c r="H657" s="192">
        <f>ROUND($F657*G657,2)</f>
        <v>0</v>
      </c>
      <c r="J657" s="365"/>
    </row>
    <row r="658" spans="1:10">
      <c r="A658" s="241"/>
      <c r="B658" s="242"/>
      <c r="C658" s="184" t="s">
        <v>136</v>
      </c>
      <c r="D658" s="185" t="s">
        <v>436</v>
      </c>
      <c r="E658" s="186" t="s">
        <v>401</v>
      </c>
      <c r="F658" s="187" t="s">
        <v>401</v>
      </c>
      <c r="G658" s="99" t="s">
        <v>12</v>
      </c>
      <c r="H658" s="228" t="s">
        <v>401</v>
      </c>
      <c r="J658" s="365"/>
    </row>
    <row r="659" spans="1:10" ht="26.4">
      <c r="A659" s="255">
        <v>13</v>
      </c>
      <c r="B659" s="267"/>
      <c r="C659" s="269"/>
      <c r="D659" s="190" t="s">
        <v>437</v>
      </c>
      <c r="E659" s="189" t="s">
        <v>435</v>
      </c>
      <c r="F659" s="191">
        <v>58.5</v>
      </c>
      <c r="G659" s="99">
        <f t="shared" ref="G659:G664" si="58">J659*$K$2</f>
        <v>0</v>
      </c>
      <c r="H659" s="192">
        <f>ROUND($F659*G659,2)</f>
        <v>0</v>
      </c>
      <c r="J659" s="365"/>
    </row>
    <row r="660" spans="1:10" ht="26.4">
      <c r="A660" s="255">
        <v>14</v>
      </c>
      <c r="B660" s="267"/>
      <c r="C660" s="270"/>
      <c r="D660" s="271" t="s">
        <v>438</v>
      </c>
      <c r="E660" s="189" t="s">
        <v>435</v>
      </c>
      <c r="F660" s="272">
        <v>153</v>
      </c>
      <c r="G660" s="99">
        <f t="shared" si="58"/>
        <v>0</v>
      </c>
      <c r="H660" s="192">
        <f>ROUND($F660*G660,2)</f>
        <v>0</v>
      </c>
      <c r="J660" s="365"/>
    </row>
    <row r="661" spans="1:10">
      <c r="A661" s="273"/>
      <c r="B661" s="274"/>
      <c r="C661" s="184" t="s">
        <v>148</v>
      </c>
      <c r="D661" s="275" t="s">
        <v>51</v>
      </c>
      <c r="E661" s="186" t="s">
        <v>401</v>
      </c>
      <c r="F661" s="187" t="s">
        <v>401</v>
      </c>
      <c r="G661" s="99" t="s">
        <v>12</v>
      </c>
      <c r="H661" s="228" t="s">
        <v>401</v>
      </c>
      <c r="J661" s="365"/>
    </row>
    <row r="662" spans="1:10" ht="39.6">
      <c r="A662" s="255">
        <v>15</v>
      </c>
      <c r="B662" s="276"/>
      <c r="C662" s="269"/>
      <c r="D662" s="190" t="s">
        <v>439</v>
      </c>
      <c r="E662" s="189" t="s">
        <v>435</v>
      </c>
      <c r="F662" s="191">
        <v>19.3</v>
      </c>
      <c r="G662" s="99">
        <f t="shared" si="58"/>
        <v>0</v>
      </c>
      <c r="H662" s="192">
        <f>ROUND($F662*G662,2)</f>
        <v>0</v>
      </c>
      <c r="J662" s="365"/>
    </row>
    <row r="663" spans="1:10">
      <c r="A663" s="219"/>
      <c r="B663" s="220"/>
      <c r="C663" s="184" t="s">
        <v>440</v>
      </c>
      <c r="D663" s="277" t="s">
        <v>441</v>
      </c>
      <c r="E663" s="186" t="s">
        <v>401</v>
      </c>
      <c r="F663" s="187" t="s">
        <v>401</v>
      </c>
      <c r="G663" s="99" t="s">
        <v>12</v>
      </c>
      <c r="H663" s="228" t="s">
        <v>401</v>
      </c>
      <c r="J663" s="365"/>
    </row>
    <row r="664" spans="1:10" ht="39.6">
      <c r="A664" s="221">
        <v>16</v>
      </c>
      <c r="B664" s="179"/>
      <c r="C664" s="189"/>
      <c r="D664" s="190" t="s">
        <v>442</v>
      </c>
      <c r="E664" s="189" t="s">
        <v>435</v>
      </c>
      <c r="F664" s="191">
        <v>58.5</v>
      </c>
      <c r="G664" s="99">
        <f t="shared" si="58"/>
        <v>0</v>
      </c>
      <c r="H664" s="192">
        <f>ROUND($F664*G664,2)</f>
        <v>0</v>
      </c>
      <c r="J664" s="365"/>
    </row>
    <row r="665" spans="1:10" ht="15">
      <c r="A665" s="224"/>
      <c r="B665" s="230"/>
      <c r="C665" s="217"/>
      <c r="D665" s="193" t="s">
        <v>59</v>
      </c>
      <c r="E665" s="217" t="s">
        <v>401</v>
      </c>
      <c r="F665" s="217" t="s">
        <v>401</v>
      </c>
      <c r="G665" s="232"/>
      <c r="H665" s="226" t="s">
        <v>401</v>
      </c>
      <c r="J665" s="365"/>
    </row>
    <row r="666" spans="1:10" ht="27">
      <c r="A666" s="255"/>
      <c r="B666" s="278"/>
      <c r="C666" s="184" t="s">
        <v>154</v>
      </c>
      <c r="D666" s="243" t="s">
        <v>443</v>
      </c>
      <c r="E666" s="186" t="s">
        <v>401</v>
      </c>
      <c r="F666" s="263" t="s">
        <v>401</v>
      </c>
      <c r="G666" s="233"/>
      <c r="H666" s="228" t="s">
        <v>401</v>
      </c>
      <c r="J666" s="365"/>
    </row>
    <row r="667" spans="1:10">
      <c r="A667" s="255">
        <v>17</v>
      </c>
      <c r="B667" s="180"/>
      <c r="C667" s="244"/>
      <c r="D667" s="257" t="s">
        <v>444</v>
      </c>
      <c r="E667" s="189" t="s">
        <v>3</v>
      </c>
      <c r="F667" s="263">
        <v>45.5</v>
      </c>
      <c r="G667" s="99">
        <f>J667*$K$2</f>
        <v>0</v>
      </c>
      <c r="H667" s="192">
        <f>ROUND($F667*G667,2)</f>
        <v>0</v>
      </c>
      <c r="J667" s="365"/>
    </row>
    <row r="668" spans="1:10" ht="15">
      <c r="A668" s="224"/>
      <c r="B668" s="230"/>
      <c r="C668" s="217"/>
      <c r="D668" s="193" t="s">
        <v>61</v>
      </c>
      <c r="E668" s="217" t="s">
        <v>401</v>
      </c>
      <c r="F668" s="217" t="s">
        <v>401</v>
      </c>
      <c r="G668" s="232" t="s">
        <v>401</v>
      </c>
      <c r="H668" s="226" t="s">
        <v>401</v>
      </c>
      <c r="J668" s="365"/>
    </row>
    <row r="669" spans="1:10">
      <c r="A669" s="279"/>
      <c r="B669" s="278"/>
      <c r="C669" s="280" t="s">
        <v>364</v>
      </c>
      <c r="D669" s="281" t="s">
        <v>67</v>
      </c>
      <c r="E669" s="245" t="s">
        <v>401</v>
      </c>
      <c r="F669" s="282" t="s">
        <v>401</v>
      </c>
      <c r="G669" s="233" t="s">
        <v>401</v>
      </c>
      <c r="H669" s="228" t="s">
        <v>401</v>
      </c>
      <c r="J669" s="365"/>
    </row>
    <row r="670" spans="1:10" ht="39.6">
      <c r="A670" s="221">
        <v>18</v>
      </c>
      <c r="B670" s="283"/>
      <c r="C670" s="189"/>
      <c r="D670" s="190" t="s">
        <v>445</v>
      </c>
      <c r="E670" s="189" t="s">
        <v>435</v>
      </c>
      <c r="F670" s="191">
        <v>2.5</v>
      </c>
      <c r="G670" s="99">
        <f>J670*$K$2</f>
        <v>0</v>
      </c>
      <c r="H670" s="192">
        <f>ROUND($F670*G670,2)</f>
        <v>0</v>
      </c>
      <c r="J670" s="365"/>
    </row>
    <row r="671" spans="1:10" ht="39.6">
      <c r="A671" s="284">
        <v>19</v>
      </c>
      <c r="B671" s="285"/>
      <c r="C671" s="251"/>
      <c r="D671" s="250" t="s">
        <v>446</v>
      </c>
      <c r="E671" s="251" t="s">
        <v>435</v>
      </c>
      <c r="F671" s="286">
        <v>115</v>
      </c>
      <c r="G671" s="99">
        <f t="shared" ref="G671:G678" si="59">J671*$K$2</f>
        <v>0</v>
      </c>
      <c r="H671" s="192">
        <f>ROUND($F671*G671,2)</f>
        <v>0</v>
      </c>
      <c r="J671" s="365"/>
    </row>
    <row r="672" spans="1:10">
      <c r="A672" s="241"/>
      <c r="B672" s="184"/>
      <c r="C672" s="184" t="s">
        <v>368</v>
      </c>
      <c r="D672" s="277" t="s">
        <v>369</v>
      </c>
      <c r="E672" s="186" t="s">
        <v>401</v>
      </c>
      <c r="F672" s="187" t="s">
        <v>401</v>
      </c>
      <c r="G672" s="99" t="s">
        <v>12</v>
      </c>
      <c r="H672" s="228" t="s">
        <v>401</v>
      </c>
      <c r="J672" s="365"/>
    </row>
    <row r="673" spans="1:10" ht="39.6">
      <c r="A673" s="255">
        <v>20</v>
      </c>
      <c r="B673" s="177"/>
      <c r="C673" s="244"/>
      <c r="D673" s="190" t="s">
        <v>448</v>
      </c>
      <c r="E673" s="304" t="s">
        <v>3</v>
      </c>
      <c r="F673" s="191">
        <v>1.5</v>
      </c>
      <c r="G673" s="99">
        <f t="shared" si="59"/>
        <v>0</v>
      </c>
      <c r="H673" s="192">
        <f>ROUND($F673*G673,2)</f>
        <v>0</v>
      </c>
      <c r="J673" s="365"/>
    </row>
    <row r="674" spans="1:10">
      <c r="A674" s="219"/>
      <c r="B674" s="220"/>
      <c r="C674" s="184" t="s">
        <v>449</v>
      </c>
      <c r="D674" s="277" t="s">
        <v>280</v>
      </c>
      <c r="E674" s="186" t="s">
        <v>401</v>
      </c>
      <c r="F674" s="187" t="s">
        <v>401</v>
      </c>
      <c r="G674" s="99" t="s">
        <v>12</v>
      </c>
      <c r="H674" s="228" t="s">
        <v>401</v>
      </c>
      <c r="J674" s="365"/>
    </row>
    <row r="675" spans="1:10" ht="39.6">
      <c r="A675" s="221">
        <v>21</v>
      </c>
      <c r="B675" s="181"/>
      <c r="C675" s="189"/>
      <c r="D675" s="190" t="s">
        <v>450</v>
      </c>
      <c r="E675" s="189" t="s">
        <v>406</v>
      </c>
      <c r="F675" s="191">
        <v>14</v>
      </c>
      <c r="G675" s="99">
        <f t="shared" si="59"/>
        <v>0</v>
      </c>
      <c r="H675" s="192">
        <f>ROUND($F675*G675,2)</f>
        <v>0</v>
      </c>
      <c r="J675" s="365"/>
    </row>
    <row r="676" spans="1:10" ht="26.4">
      <c r="A676" s="219"/>
      <c r="B676" s="220"/>
      <c r="C676" s="184" t="s">
        <v>371</v>
      </c>
      <c r="D676" s="277" t="s">
        <v>451</v>
      </c>
      <c r="E676" s="186" t="s">
        <v>401</v>
      </c>
      <c r="F676" s="187" t="s">
        <v>401</v>
      </c>
      <c r="G676" s="99" t="s">
        <v>12</v>
      </c>
      <c r="H676" s="228" t="s">
        <v>401</v>
      </c>
      <c r="J676" s="365"/>
    </row>
    <row r="677" spans="1:10" ht="39.6">
      <c r="A677" s="288">
        <v>22</v>
      </c>
      <c r="B677" s="234"/>
      <c r="C677" s="289"/>
      <c r="D677" s="290" t="s">
        <v>452</v>
      </c>
      <c r="E677" s="245" t="s">
        <v>2</v>
      </c>
      <c r="F677" s="282">
        <v>1</v>
      </c>
      <c r="G677" s="99">
        <f t="shared" si="59"/>
        <v>0</v>
      </c>
      <c r="H677" s="192">
        <f>ROUND($F677*G677,2)</f>
        <v>0</v>
      </c>
      <c r="J677" s="365"/>
    </row>
    <row r="678" spans="1:10" ht="40.200000000000003" thickBot="1">
      <c r="A678" s="284">
        <v>23</v>
      </c>
      <c r="B678" s="291"/>
      <c r="C678" s="251"/>
      <c r="D678" s="250" t="s">
        <v>453</v>
      </c>
      <c r="E678" s="251" t="s">
        <v>2</v>
      </c>
      <c r="F678" s="286">
        <v>6</v>
      </c>
      <c r="G678" s="99">
        <f t="shared" si="59"/>
        <v>0</v>
      </c>
      <c r="H678" s="192">
        <f>ROUND($F678*G678,2)</f>
        <v>0</v>
      </c>
      <c r="J678" s="365"/>
    </row>
    <row r="679" spans="1:10" ht="16.2" thickBot="1">
      <c r="A679" s="754"/>
      <c r="B679" s="755"/>
      <c r="C679" s="756"/>
      <c r="D679" s="757" t="s">
        <v>460</v>
      </c>
      <c r="E679" s="758"/>
      <c r="F679" s="759"/>
      <c r="G679" s="762">
        <f>SUM(H631:H678)</f>
        <v>0</v>
      </c>
      <c r="H679" s="763"/>
    </row>
    <row r="680" spans="1:10" ht="22.8">
      <c r="A680" s="768" t="s">
        <v>454</v>
      </c>
      <c r="B680" s="735"/>
      <c r="C680" s="769"/>
      <c r="D680" s="736" t="s">
        <v>455</v>
      </c>
      <c r="E680" s="737"/>
      <c r="F680" s="738"/>
      <c r="G680" s="194"/>
      <c r="H680" s="195"/>
    </row>
    <row r="681" spans="1:10" ht="63" customHeight="1">
      <c r="A681" s="764" t="s">
        <v>391</v>
      </c>
      <c r="B681" s="741"/>
      <c r="C681" s="765"/>
      <c r="D681" s="742" t="s">
        <v>392</v>
      </c>
      <c r="E681" s="743"/>
      <c r="F681" s="744"/>
      <c r="G681" s="175"/>
      <c r="H681" s="176"/>
    </row>
    <row r="682" spans="1:10" ht="17.399999999999999">
      <c r="A682" s="745" t="s">
        <v>393</v>
      </c>
      <c r="B682" s="747" t="s">
        <v>266</v>
      </c>
      <c r="C682" s="766" t="s">
        <v>394</v>
      </c>
      <c r="D682" s="196" t="s">
        <v>482</v>
      </c>
      <c r="E682" s="197" t="s">
        <v>396</v>
      </c>
      <c r="F682" s="198"/>
      <c r="G682" s="292" t="s">
        <v>104</v>
      </c>
      <c r="H682" s="200" t="s">
        <v>105</v>
      </c>
    </row>
    <row r="683" spans="1:10">
      <c r="A683" s="746"/>
      <c r="B683" s="748"/>
      <c r="C683" s="767"/>
      <c r="D683" s="201" t="s">
        <v>397</v>
      </c>
      <c r="E683" s="198" t="s">
        <v>166</v>
      </c>
      <c r="F683" s="202" t="s">
        <v>398</v>
      </c>
      <c r="G683" s="293" t="s">
        <v>399</v>
      </c>
      <c r="H683" s="203" t="s">
        <v>399</v>
      </c>
    </row>
    <row r="684" spans="1:10">
      <c r="A684" s="204">
        <v>1</v>
      </c>
      <c r="B684" s="205">
        <v>2</v>
      </c>
      <c r="C684" s="206">
        <v>3</v>
      </c>
      <c r="D684" s="207">
        <v>4</v>
      </c>
      <c r="E684" s="208">
        <v>5</v>
      </c>
      <c r="F684" s="209">
        <v>6</v>
      </c>
      <c r="G684" s="294">
        <f t="shared" ref="G684:H684" si="60">F684+1</f>
        <v>7</v>
      </c>
      <c r="H684" s="211">
        <f t="shared" si="60"/>
        <v>8</v>
      </c>
    </row>
    <row r="685" spans="1:10" ht="17.399999999999999">
      <c r="A685" s="751" t="s">
        <v>400</v>
      </c>
      <c r="B685" s="752"/>
      <c r="C685" s="752"/>
      <c r="D685" s="752"/>
      <c r="E685" s="752"/>
      <c r="F685" s="753"/>
      <c r="G685" s="212"/>
      <c r="H685" s="213"/>
    </row>
    <row r="686" spans="1:10" ht="15">
      <c r="A686" s="295"/>
      <c r="B686" s="296"/>
      <c r="C686" s="216"/>
      <c r="D686" s="193" t="s">
        <v>13</v>
      </c>
      <c r="E686" s="217" t="s">
        <v>401</v>
      </c>
      <c r="F686" s="217" t="s">
        <v>401</v>
      </c>
      <c r="G686" s="217" t="s">
        <v>401</v>
      </c>
      <c r="H686" s="218" t="s">
        <v>401</v>
      </c>
    </row>
    <row r="687" spans="1:10">
      <c r="A687" s="219"/>
      <c r="B687" s="220"/>
      <c r="C687" s="184" t="s">
        <v>402</v>
      </c>
      <c r="D687" s="185" t="s">
        <v>403</v>
      </c>
      <c r="E687" s="186" t="s">
        <v>401</v>
      </c>
      <c r="F687" s="187" t="s">
        <v>401</v>
      </c>
      <c r="G687" s="187" t="s">
        <v>401</v>
      </c>
      <c r="H687" s="188" t="s">
        <v>401</v>
      </c>
    </row>
    <row r="688" spans="1:10" ht="26.4">
      <c r="A688" s="221">
        <v>1</v>
      </c>
      <c r="B688" s="222"/>
      <c r="C688" s="189"/>
      <c r="D688" s="190" t="s">
        <v>404</v>
      </c>
      <c r="E688" s="189" t="s">
        <v>3</v>
      </c>
      <c r="F688" s="191">
        <v>14.6</v>
      </c>
      <c r="G688" s="99">
        <f>J688*$K$2</f>
        <v>0</v>
      </c>
      <c r="H688" s="192">
        <f>ROUND($F688*G688,2)</f>
        <v>0</v>
      </c>
      <c r="J688" s="365"/>
    </row>
    <row r="689" spans="1:10" ht="39.6">
      <c r="A689" s="221">
        <v>2</v>
      </c>
      <c r="B689" s="223"/>
      <c r="C689" s="189"/>
      <c r="D689" s="190" t="s">
        <v>405</v>
      </c>
      <c r="E689" s="189" t="s">
        <v>406</v>
      </c>
      <c r="F689" s="191">
        <v>12.7</v>
      </c>
      <c r="G689" s="99">
        <f t="shared" ref="G689:G690" si="61">J689*$K$2</f>
        <v>0</v>
      </c>
      <c r="H689" s="192">
        <f>ROUND($F689*G689,2)</f>
        <v>0</v>
      </c>
      <c r="J689" s="365"/>
    </row>
    <row r="690" spans="1:10" ht="26.4">
      <c r="A690" s="221">
        <v>3</v>
      </c>
      <c r="B690" s="177"/>
      <c r="C690" s="189"/>
      <c r="D690" s="190" t="s">
        <v>407</v>
      </c>
      <c r="E690" s="189" t="s">
        <v>406</v>
      </c>
      <c r="F690" s="191">
        <v>18</v>
      </c>
      <c r="G690" s="99">
        <f t="shared" si="61"/>
        <v>0</v>
      </c>
      <c r="H690" s="192">
        <f>ROUND($F690*G690,2)</f>
        <v>0</v>
      </c>
      <c r="J690" s="365"/>
    </row>
    <row r="691" spans="1:10" ht="15">
      <c r="A691" s="224"/>
      <c r="B691" s="178"/>
      <c r="C691" s="217"/>
      <c r="D691" s="193" t="s">
        <v>287</v>
      </c>
      <c r="E691" s="217" t="s">
        <v>401</v>
      </c>
      <c r="F691" s="217" t="s">
        <v>401</v>
      </c>
      <c r="G691" s="225"/>
      <c r="H691" s="226" t="s">
        <v>401</v>
      </c>
      <c r="J691" s="365"/>
    </row>
    <row r="692" spans="1:10">
      <c r="A692" s="219"/>
      <c r="B692" s="760"/>
      <c r="C692" s="184" t="s">
        <v>408</v>
      </c>
      <c r="D692" s="185" t="s">
        <v>409</v>
      </c>
      <c r="E692" s="186" t="s">
        <v>401</v>
      </c>
      <c r="F692" s="187" t="s">
        <v>401</v>
      </c>
      <c r="G692" s="227"/>
      <c r="H692" s="228" t="s">
        <v>401</v>
      </c>
      <c r="J692" s="365"/>
    </row>
    <row r="693" spans="1:10" ht="15.6">
      <c r="A693" s="221">
        <v>4</v>
      </c>
      <c r="B693" s="761"/>
      <c r="C693" s="189"/>
      <c r="D693" s="190" t="s">
        <v>410</v>
      </c>
      <c r="E693" s="189" t="s">
        <v>406</v>
      </c>
      <c r="F693" s="191">
        <v>124</v>
      </c>
      <c r="G693" s="99">
        <f>J693*$K$2</f>
        <v>0</v>
      </c>
      <c r="H693" s="192">
        <f>ROUND($F693*G693,2)</f>
        <v>0</v>
      </c>
      <c r="J693" s="365"/>
    </row>
    <row r="694" spans="1:10">
      <c r="A694" s="219"/>
      <c r="B694" s="179"/>
      <c r="C694" s="184" t="s">
        <v>411</v>
      </c>
      <c r="D694" s="185" t="s">
        <v>412</v>
      </c>
      <c r="E694" s="186" t="s">
        <v>401</v>
      </c>
      <c r="F694" s="187" t="s">
        <v>401</v>
      </c>
      <c r="G694" s="99" t="s">
        <v>12</v>
      </c>
      <c r="H694" s="228" t="s">
        <v>401</v>
      </c>
      <c r="J694" s="365"/>
    </row>
    <row r="695" spans="1:10" ht="39.6">
      <c r="A695" s="221">
        <v>5</v>
      </c>
      <c r="B695" s="177"/>
      <c r="C695" s="189"/>
      <c r="D695" s="190" t="s">
        <v>413</v>
      </c>
      <c r="E695" s="189" t="s">
        <v>406</v>
      </c>
      <c r="F695" s="191">
        <v>75</v>
      </c>
      <c r="G695" s="99">
        <f t="shared" ref="G695:G697" si="62">J695*$K$2</f>
        <v>0</v>
      </c>
      <c r="H695" s="192">
        <f>ROUND($F695*G695,2)</f>
        <v>0</v>
      </c>
      <c r="J695" s="365"/>
    </row>
    <row r="696" spans="1:10" ht="26.4">
      <c r="A696" s="219"/>
      <c r="B696" s="770"/>
      <c r="C696" s="184" t="s">
        <v>457</v>
      </c>
      <c r="D696" s="243" t="s">
        <v>458</v>
      </c>
      <c r="E696" s="186" t="s">
        <v>401</v>
      </c>
      <c r="F696" s="187" t="s">
        <v>401</v>
      </c>
      <c r="G696" s="99" t="s">
        <v>12</v>
      </c>
      <c r="H696" s="228" t="s">
        <v>401</v>
      </c>
      <c r="J696" s="365"/>
    </row>
    <row r="697" spans="1:10" ht="39.6">
      <c r="A697" s="288">
        <v>6</v>
      </c>
      <c r="B697" s="771"/>
      <c r="C697" s="245"/>
      <c r="D697" s="250" t="s">
        <v>479</v>
      </c>
      <c r="E697" s="262" t="s">
        <v>406</v>
      </c>
      <c r="F697" s="272">
        <v>130.80000000000001</v>
      </c>
      <c r="G697" s="99">
        <f t="shared" si="62"/>
        <v>0</v>
      </c>
      <c r="H697" s="192">
        <f>ROUND($F697*G697,2)</f>
        <v>0</v>
      </c>
      <c r="J697" s="365"/>
    </row>
    <row r="698" spans="1:10" ht="15">
      <c r="A698" s="224"/>
      <c r="B698" s="230"/>
      <c r="C698" s="217"/>
      <c r="D698" s="231" t="s">
        <v>19</v>
      </c>
      <c r="E698" s="217" t="s">
        <v>401</v>
      </c>
      <c r="F698" s="217" t="s">
        <v>401</v>
      </c>
      <c r="G698" s="232"/>
      <c r="H698" s="226" t="s">
        <v>401</v>
      </c>
      <c r="J698" s="365"/>
    </row>
    <row r="699" spans="1:10">
      <c r="A699" s="219"/>
      <c r="B699" s="220"/>
      <c r="C699" s="184" t="s">
        <v>141</v>
      </c>
      <c r="D699" s="185" t="s">
        <v>414</v>
      </c>
      <c r="E699" s="186" t="s">
        <v>401</v>
      </c>
      <c r="F699" s="187" t="s">
        <v>401</v>
      </c>
      <c r="G699" s="233"/>
      <c r="H699" s="228" t="s">
        <v>401</v>
      </c>
      <c r="J699" s="365"/>
    </row>
    <row r="700" spans="1:10" ht="39.6">
      <c r="A700" s="221">
        <v>7</v>
      </c>
      <c r="B700" s="234"/>
      <c r="C700" s="190"/>
      <c r="D700" s="190" t="s">
        <v>415</v>
      </c>
      <c r="E700" s="189" t="s">
        <v>22</v>
      </c>
      <c r="F700" s="191">
        <v>3095</v>
      </c>
      <c r="G700" s="99">
        <f>J700*$K$2</f>
        <v>0</v>
      </c>
      <c r="H700" s="192">
        <f>ROUND($F700*G700,2)</f>
        <v>0</v>
      </c>
      <c r="J700" s="365"/>
    </row>
    <row r="701" spans="1:10" ht="26.4">
      <c r="A701" s="221">
        <f t="shared" ref="A701" si="63">A700+1</f>
        <v>8</v>
      </c>
      <c r="B701" s="235"/>
      <c r="C701" s="190"/>
      <c r="D701" s="190" t="s">
        <v>416</v>
      </c>
      <c r="E701" s="189" t="s">
        <v>22</v>
      </c>
      <c r="F701" s="191">
        <v>640</v>
      </c>
      <c r="G701" s="99">
        <f>J701*$K$2</f>
        <v>0</v>
      </c>
      <c r="H701" s="192">
        <f>ROUND($F701*G701,2)</f>
        <v>0</v>
      </c>
      <c r="J701" s="365"/>
    </row>
    <row r="702" spans="1:10" ht="15">
      <c r="A702" s="224"/>
      <c r="B702" s="230"/>
      <c r="C702" s="217"/>
      <c r="D702" s="231" t="s">
        <v>26</v>
      </c>
      <c r="E702" s="217" t="s">
        <v>401</v>
      </c>
      <c r="F702" s="217" t="s">
        <v>401</v>
      </c>
      <c r="G702" s="232"/>
      <c r="H702" s="226" t="s">
        <v>401</v>
      </c>
      <c r="J702" s="365"/>
    </row>
    <row r="703" spans="1:10" ht="13.8">
      <c r="A703" s="236"/>
      <c r="B703" s="237"/>
      <c r="C703" s="238"/>
      <c r="D703" s="239" t="s">
        <v>417</v>
      </c>
      <c r="E703" s="201" t="s">
        <v>401</v>
      </c>
      <c r="F703" s="201" t="s">
        <v>401</v>
      </c>
      <c r="G703" s="51"/>
      <c r="H703" s="240" t="s">
        <v>401</v>
      </c>
      <c r="J703" s="365"/>
    </row>
    <row r="704" spans="1:10">
      <c r="A704" s="241"/>
      <c r="B704" s="242"/>
      <c r="C704" s="184" t="s">
        <v>418</v>
      </c>
      <c r="D704" s="243" t="s">
        <v>419</v>
      </c>
      <c r="E704" s="186" t="s">
        <v>401</v>
      </c>
      <c r="F704" s="187" t="s">
        <v>401</v>
      </c>
      <c r="G704" s="233"/>
      <c r="H704" s="228" t="s">
        <v>401</v>
      </c>
      <c r="J704" s="365"/>
    </row>
    <row r="705" spans="1:10" ht="39.6">
      <c r="A705" s="221">
        <v>9</v>
      </c>
      <c r="B705" s="177"/>
      <c r="C705" s="244"/>
      <c r="D705" s="190" t="s">
        <v>473</v>
      </c>
      <c r="E705" s="245" t="s">
        <v>406</v>
      </c>
      <c r="F705" s="246">
        <v>9.6999999999999993</v>
      </c>
      <c r="G705" s="99">
        <f>J705*$K$2</f>
        <v>0</v>
      </c>
      <c r="H705" s="192">
        <f>ROUND($F705*G705,2)</f>
        <v>0</v>
      </c>
      <c r="J705" s="365"/>
    </row>
    <row r="706" spans="1:10">
      <c r="A706" s="241"/>
      <c r="B706" s="242"/>
      <c r="C706" s="184" t="s">
        <v>421</v>
      </c>
      <c r="D706" s="243" t="s">
        <v>422</v>
      </c>
      <c r="E706" s="186" t="s">
        <v>401</v>
      </c>
      <c r="F706" s="187" t="s">
        <v>401</v>
      </c>
      <c r="G706" s="99" t="s">
        <v>12</v>
      </c>
      <c r="H706" s="228" t="s">
        <v>401</v>
      </c>
      <c r="J706" s="365"/>
    </row>
    <row r="707" spans="1:10" ht="39.6">
      <c r="A707" s="247">
        <v>10</v>
      </c>
      <c r="B707" s="248"/>
      <c r="C707" s="249"/>
      <c r="D707" s="250" t="s">
        <v>423</v>
      </c>
      <c r="E707" s="251" t="s">
        <v>406</v>
      </c>
      <c r="F707" s="252">
        <v>16.2</v>
      </c>
      <c r="G707" s="99">
        <f t="shared" ref="G707:G718" si="64">J707*$K$2</f>
        <v>0</v>
      </c>
      <c r="H707" s="192">
        <f>ROUND($F707*G707,2)</f>
        <v>0</v>
      </c>
      <c r="J707" s="365"/>
    </row>
    <row r="708" spans="1:10" ht="26.4">
      <c r="A708" s="241"/>
      <c r="B708" s="242"/>
      <c r="C708" s="184" t="s">
        <v>424</v>
      </c>
      <c r="D708" s="253" t="s">
        <v>425</v>
      </c>
      <c r="E708" s="189" t="s">
        <v>401</v>
      </c>
      <c r="F708" s="191" t="s">
        <v>401</v>
      </c>
      <c r="G708" s="99" t="s">
        <v>12</v>
      </c>
      <c r="H708" s="254" t="s">
        <v>401</v>
      </c>
      <c r="J708" s="365"/>
    </row>
    <row r="709" spans="1:10" ht="15.6">
      <c r="A709" s="255">
        <v>11</v>
      </c>
      <c r="B709" s="177"/>
      <c r="C709" s="256"/>
      <c r="D709" s="257" t="s">
        <v>426</v>
      </c>
      <c r="E709" s="189" t="s">
        <v>406</v>
      </c>
      <c r="F709" s="258">
        <v>4.8</v>
      </c>
      <c r="G709" s="99">
        <f t="shared" si="64"/>
        <v>0</v>
      </c>
      <c r="H709" s="192">
        <f>ROUND($F709*G709,2)</f>
        <v>0</v>
      </c>
      <c r="J709" s="365"/>
    </row>
    <row r="710" spans="1:10" ht="13.8">
      <c r="A710" s="236"/>
      <c r="B710" s="237"/>
      <c r="C710" s="238"/>
      <c r="D710" s="259" t="s">
        <v>427</v>
      </c>
      <c r="E710" s="201" t="s">
        <v>401</v>
      </c>
      <c r="F710" s="201" t="s">
        <v>401</v>
      </c>
      <c r="G710" s="99" t="s">
        <v>12</v>
      </c>
      <c r="H710" s="240" t="s">
        <v>401</v>
      </c>
      <c r="J710" s="365"/>
    </row>
    <row r="711" spans="1:10">
      <c r="A711" s="318"/>
      <c r="B711" s="319"/>
      <c r="C711" s="184" t="s">
        <v>483</v>
      </c>
      <c r="D711" s="320" t="s">
        <v>484</v>
      </c>
      <c r="E711" s="262" t="s">
        <v>401</v>
      </c>
      <c r="F711" s="263" t="s">
        <v>401</v>
      </c>
      <c r="G711" s="99" t="s">
        <v>12</v>
      </c>
      <c r="H711" s="321" t="s">
        <v>401</v>
      </c>
      <c r="J711" s="365"/>
    </row>
    <row r="712" spans="1:10" ht="39.6">
      <c r="A712" s="322">
        <v>12</v>
      </c>
      <c r="B712" s="179"/>
      <c r="C712" s="262"/>
      <c r="D712" s="323" t="s">
        <v>485</v>
      </c>
      <c r="E712" s="262" t="s">
        <v>406</v>
      </c>
      <c r="F712" s="263">
        <v>15.6</v>
      </c>
      <c r="G712" s="99">
        <f t="shared" si="64"/>
        <v>0</v>
      </c>
      <c r="H712" s="192">
        <f>ROUND($F712*G712,2)</f>
        <v>0</v>
      </c>
      <c r="J712" s="365"/>
    </row>
    <row r="713" spans="1:10">
      <c r="A713" s="219"/>
      <c r="B713" s="220"/>
      <c r="C713" s="184" t="s">
        <v>342</v>
      </c>
      <c r="D713" s="185" t="s">
        <v>118</v>
      </c>
      <c r="E713" s="186" t="s">
        <v>401</v>
      </c>
      <c r="F713" s="187" t="s">
        <v>401</v>
      </c>
      <c r="G713" s="99" t="s">
        <v>12</v>
      </c>
      <c r="H713" s="228" t="s">
        <v>401</v>
      </c>
      <c r="J713" s="365"/>
    </row>
    <row r="714" spans="1:10" ht="26.4">
      <c r="A714" s="221">
        <v>13</v>
      </c>
      <c r="B714" s="179"/>
      <c r="C714" s="189"/>
      <c r="D714" s="190" t="s">
        <v>428</v>
      </c>
      <c r="E714" s="189" t="s">
        <v>406</v>
      </c>
      <c r="F714" s="191">
        <v>14.2</v>
      </c>
      <c r="G714" s="99">
        <f t="shared" si="64"/>
        <v>0</v>
      </c>
      <c r="H714" s="192">
        <f>ROUND($F714*G714,2)</f>
        <v>0</v>
      </c>
      <c r="J714" s="365"/>
    </row>
    <row r="715" spans="1:10" ht="26.4">
      <c r="A715" s="221">
        <v>14</v>
      </c>
      <c r="B715" s="261"/>
      <c r="C715" s="262"/>
      <c r="D715" s="257" t="s">
        <v>429</v>
      </c>
      <c r="E715" s="262" t="s">
        <v>406</v>
      </c>
      <c r="F715" s="263">
        <v>1.6</v>
      </c>
      <c r="G715" s="99">
        <f t="shared" si="64"/>
        <v>0</v>
      </c>
      <c r="H715" s="192">
        <f>ROUND($F715*G715,2)</f>
        <v>0</v>
      </c>
      <c r="J715" s="365"/>
    </row>
    <row r="716" spans="1:10" ht="13.8">
      <c r="A716" s="236"/>
      <c r="B716" s="237"/>
      <c r="C716" s="238"/>
      <c r="D716" s="259" t="s">
        <v>430</v>
      </c>
      <c r="E716" s="201" t="s">
        <v>401</v>
      </c>
      <c r="F716" s="201" t="s">
        <v>401</v>
      </c>
      <c r="G716" s="99" t="s">
        <v>12</v>
      </c>
      <c r="H716" s="240" t="s">
        <v>401</v>
      </c>
      <c r="J716" s="365"/>
    </row>
    <row r="717" spans="1:10" ht="26.4">
      <c r="A717" s="241"/>
      <c r="B717" s="242"/>
      <c r="C717" s="184" t="s">
        <v>431</v>
      </c>
      <c r="D717" s="253" t="s">
        <v>846</v>
      </c>
      <c r="E717" s="189" t="s">
        <v>401</v>
      </c>
      <c r="F717" s="191" t="s">
        <v>401</v>
      </c>
      <c r="G717" s="99" t="s">
        <v>12</v>
      </c>
      <c r="H717" s="254" t="s">
        <v>401</v>
      </c>
      <c r="J717" s="365"/>
    </row>
    <row r="718" spans="1:10" ht="39.6">
      <c r="A718" s="264">
        <v>15</v>
      </c>
      <c r="B718" s="265"/>
      <c r="C718" s="256"/>
      <c r="D718" s="257" t="s">
        <v>474</v>
      </c>
      <c r="E718" s="262" t="s">
        <v>2</v>
      </c>
      <c r="F718" s="258">
        <v>16</v>
      </c>
      <c r="G718" s="99">
        <f t="shared" si="64"/>
        <v>0</v>
      </c>
      <c r="H718" s="192">
        <f>ROUND($F718*G718,2)</f>
        <v>0</v>
      </c>
      <c r="J718" s="365"/>
    </row>
    <row r="719" spans="1:10" ht="15">
      <c r="A719" s="224"/>
      <c r="B719" s="230"/>
      <c r="C719" s="217"/>
      <c r="D719" s="231" t="s">
        <v>279</v>
      </c>
      <c r="E719" s="217" t="s">
        <v>401</v>
      </c>
      <c r="F719" s="217" t="s">
        <v>401</v>
      </c>
      <c r="G719" s="266"/>
      <c r="H719" s="226" t="s">
        <v>401</v>
      </c>
      <c r="J719" s="365"/>
    </row>
    <row r="720" spans="1:10">
      <c r="A720" s="219"/>
      <c r="B720" s="220"/>
      <c r="C720" s="184" t="s">
        <v>349</v>
      </c>
      <c r="D720" s="185" t="s">
        <v>433</v>
      </c>
      <c r="E720" s="186" t="s">
        <v>401</v>
      </c>
      <c r="F720" s="187" t="s">
        <v>401</v>
      </c>
      <c r="G720" s="233"/>
      <c r="H720" s="228" t="s">
        <v>401</v>
      </c>
      <c r="J720" s="365"/>
    </row>
    <row r="721" spans="1:10" ht="26.4">
      <c r="A721" s="255">
        <v>16</v>
      </c>
      <c r="B721" s="267"/>
      <c r="C721" s="268"/>
      <c r="D721" s="190" t="s">
        <v>434</v>
      </c>
      <c r="E721" s="189" t="s">
        <v>435</v>
      </c>
      <c r="F721" s="191">
        <v>54.2</v>
      </c>
      <c r="G721" s="99">
        <f>J721*$K$2</f>
        <v>0</v>
      </c>
      <c r="H721" s="192">
        <f>ROUND($F721*G721,2)</f>
        <v>0</v>
      </c>
      <c r="J721" s="365"/>
    </row>
    <row r="722" spans="1:10">
      <c r="A722" s="241"/>
      <c r="B722" s="242"/>
      <c r="C722" s="184" t="s">
        <v>136</v>
      </c>
      <c r="D722" s="185" t="s">
        <v>436</v>
      </c>
      <c r="E722" s="186" t="s">
        <v>401</v>
      </c>
      <c r="F722" s="187" t="s">
        <v>401</v>
      </c>
      <c r="G722" s="99" t="s">
        <v>12</v>
      </c>
      <c r="H722" s="228" t="s">
        <v>401</v>
      </c>
      <c r="J722" s="365"/>
    </row>
    <row r="723" spans="1:10" ht="26.4">
      <c r="A723" s="255">
        <v>17</v>
      </c>
      <c r="B723" s="267"/>
      <c r="C723" s="269"/>
      <c r="D723" s="190" t="s">
        <v>475</v>
      </c>
      <c r="E723" s="189" t="s">
        <v>435</v>
      </c>
      <c r="F723" s="191">
        <v>26.5</v>
      </c>
      <c r="G723" s="99">
        <f t="shared" ref="G723:G730" si="65">J723*$K$2</f>
        <v>0</v>
      </c>
      <c r="H723" s="192">
        <f>ROUND($F723*G723,2)</f>
        <v>0</v>
      </c>
      <c r="J723" s="365"/>
    </row>
    <row r="724" spans="1:10" ht="26.4">
      <c r="A724" s="255">
        <v>18</v>
      </c>
      <c r="B724" s="267"/>
      <c r="C724" s="270"/>
      <c r="D724" s="271" t="s">
        <v>476</v>
      </c>
      <c r="E724" s="189" t="s">
        <v>435</v>
      </c>
      <c r="F724" s="272">
        <v>66.2</v>
      </c>
      <c r="G724" s="99">
        <f t="shared" si="65"/>
        <v>0</v>
      </c>
      <c r="H724" s="192">
        <f>ROUND($F724*G724,2)</f>
        <v>0</v>
      </c>
      <c r="J724" s="365"/>
    </row>
    <row r="725" spans="1:10">
      <c r="A725" s="273"/>
      <c r="B725" s="274"/>
      <c r="C725" s="184" t="s">
        <v>148</v>
      </c>
      <c r="D725" s="275" t="s">
        <v>51</v>
      </c>
      <c r="E725" s="186" t="s">
        <v>401</v>
      </c>
      <c r="F725" s="187" t="s">
        <v>401</v>
      </c>
      <c r="G725" s="99" t="s">
        <v>12</v>
      </c>
      <c r="H725" s="228" t="s">
        <v>401</v>
      </c>
      <c r="J725" s="365"/>
    </row>
    <row r="726" spans="1:10" ht="39.6">
      <c r="A726" s="255">
        <v>19</v>
      </c>
      <c r="B726" s="276"/>
      <c r="C726" s="269"/>
      <c r="D726" s="190" t="s">
        <v>439</v>
      </c>
      <c r="E726" s="189" t="s">
        <v>435</v>
      </c>
      <c r="F726" s="191">
        <v>13.2</v>
      </c>
      <c r="G726" s="99">
        <f t="shared" si="65"/>
        <v>0</v>
      </c>
      <c r="H726" s="192">
        <f>ROUND($F726*G726,2)</f>
        <v>0</v>
      </c>
      <c r="J726" s="365"/>
    </row>
    <row r="727" spans="1:10">
      <c r="A727" s="219"/>
      <c r="B727" s="220"/>
      <c r="C727" s="184" t="s">
        <v>440</v>
      </c>
      <c r="D727" s="277" t="s">
        <v>441</v>
      </c>
      <c r="E727" s="186" t="s">
        <v>401</v>
      </c>
      <c r="F727" s="187" t="s">
        <v>401</v>
      </c>
      <c r="G727" s="99" t="s">
        <v>12</v>
      </c>
      <c r="H727" s="228" t="s">
        <v>401</v>
      </c>
      <c r="J727" s="365"/>
    </row>
    <row r="728" spans="1:10" ht="39.6">
      <c r="A728" s="284">
        <v>20</v>
      </c>
      <c r="B728" s="182"/>
      <c r="C728" s="189"/>
      <c r="D728" s="190" t="s">
        <v>477</v>
      </c>
      <c r="E728" s="189" t="s">
        <v>435</v>
      </c>
      <c r="F728" s="286">
        <v>26.5</v>
      </c>
      <c r="G728" s="99">
        <f t="shared" si="65"/>
        <v>0</v>
      </c>
      <c r="H728" s="192">
        <f>ROUND($F728*G728,2)</f>
        <v>0</v>
      </c>
      <c r="J728" s="365"/>
    </row>
    <row r="729" spans="1:10" ht="27">
      <c r="A729" s="311"/>
      <c r="B729" s="278"/>
      <c r="C729" s="184" t="s">
        <v>154</v>
      </c>
      <c r="D729" s="243" t="s">
        <v>443</v>
      </c>
      <c r="E729" s="186" t="s">
        <v>401</v>
      </c>
      <c r="F729" s="282" t="s">
        <v>401</v>
      </c>
      <c r="G729" s="99" t="s">
        <v>12</v>
      </c>
      <c r="H729" s="228" t="s">
        <v>401</v>
      </c>
      <c r="J729" s="365"/>
    </row>
    <row r="730" spans="1:10">
      <c r="A730" s="255">
        <v>21</v>
      </c>
      <c r="B730" s="180"/>
      <c r="C730" s="244"/>
      <c r="D730" s="257" t="s">
        <v>444</v>
      </c>
      <c r="E730" s="189" t="s">
        <v>3</v>
      </c>
      <c r="F730" s="263">
        <v>11</v>
      </c>
      <c r="G730" s="99">
        <f t="shared" si="65"/>
        <v>0</v>
      </c>
      <c r="H730" s="192">
        <f>ROUND($F730*G730,2)</f>
        <v>0</v>
      </c>
      <c r="J730" s="365"/>
    </row>
    <row r="731" spans="1:10" ht="15">
      <c r="A731" s="224"/>
      <c r="B731" s="230"/>
      <c r="C731" s="217"/>
      <c r="D731" s="193" t="s">
        <v>61</v>
      </c>
      <c r="E731" s="217" t="s">
        <v>401</v>
      </c>
      <c r="F731" s="217" t="s">
        <v>401</v>
      </c>
      <c r="G731" s="232" t="s">
        <v>401</v>
      </c>
      <c r="H731" s="226" t="s">
        <v>401</v>
      </c>
      <c r="J731" s="365"/>
    </row>
    <row r="732" spans="1:10">
      <c r="A732" s="279"/>
      <c r="B732" s="278"/>
      <c r="C732" s="280" t="s">
        <v>364</v>
      </c>
      <c r="D732" s="281" t="s">
        <v>67</v>
      </c>
      <c r="E732" s="245" t="s">
        <v>401</v>
      </c>
      <c r="F732" s="282" t="s">
        <v>401</v>
      </c>
      <c r="G732" s="233" t="s">
        <v>401</v>
      </c>
      <c r="H732" s="228" t="s">
        <v>401</v>
      </c>
      <c r="J732" s="365"/>
    </row>
    <row r="733" spans="1:10" ht="39.6">
      <c r="A733" s="221">
        <v>22</v>
      </c>
      <c r="B733" s="283"/>
      <c r="C733" s="189"/>
      <c r="D733" s="190" t="s">
        <v>445</v>
      </c>
      <c r="E733" s="189" t="s">
        <v>435</v>
      </c>
      <c r="F733" s="191">
        <v>1.5</v>
      </c>
      <c r="G733" s="99">
        <f>J733*$K$2</f>
        <v>0</v>
      </c>
      <c r="H733" s="192">
        <f>ROUND($F733*G733,2)</f>
        <v>0</v>
      </c>
      <c r="J733" s="365"/>
    </row>
    <row r="734" spans="1:10" ht="39.6">
      <c r="A734" s="284">
        <v>23</v>
      </c>
      <c r="B734" s="285"/>
      <c r="C734" s="251"/>
      <c r="D734" s="250" t="s">
        <v>446</v>
      </c>
      <c r="E734" s="251" t="s">
        <v>435</v>
      </c>
      <c r="F734" s="286">
        <v>41</v>
      </c>
      <c r="G734" s="99">
        <f t="shared" ref="G734:G741" si="66">J734*$K$2</f>
        <v>0</v>
      </c>
      <c r="H734" s="192">
        <f>ROUND($F734*G734,2)</f>
        <v>0</v>
      </c>
      <c r="J734" s="365"/>
    </row>
    <row r="735" spans="1:10">
      <c r="A735" s="219"/>
      <c r="B735" s="220"/>
      <c r="C735" s="184" t="s">
        <v>366</v>
      </c>
      <c r="D735" s="277" t="s">
        <v>68</v>
      </c>
      <c r="E735" s="186" t="s">
        <v>401</v>
      </c>
      <c r="F735" s="187" t="s">
        <v>401</v>
      </c>
      <c r="G735" s="99" t="s">
        <v>12</v>
      </c>
      <c r="H735" s="228" t="s">
        <v>401</v>
      </c>
      <c r="J735" s="365"/>
    </row>
    <row r="736" spans="1:10" ht="39.6">
      <c r="A736" s="284">
        <v>24</v>
      </c>
      <c r="B736" s="182"/>
      <c r="C736" s="251"/>
      <c r="D736" s="250" t="s">
        <v>447</v>
      </c>
      <c r="E736" s="251" t="s">
        <v>3</v>
      </c>
      <c r="F736" s="286">
        <v>4.2</v>
      </c>
      <c r="G736" s="99">
        <f t="shared" si="66"/>
        <v>0</v>
      </c>
      <c r="H736" s="192">
        <f>ROUND($F736*G736,2)</f>
        <v>0</v>
      </c>
      <c r="J736" s="365"/>
    </row>
    <row r="737" spans="1:10">
      <c r="A737" s="219"/>
      <c r="B737" s="220"/>
      <c r="C737" s="184" t="s">
        <v>449</v>
      </c>
      <c r="D737" s="277" t="s">
        <v>280</v>
      </c>
      <c r="E737" s="186" t="s">
        <v>401</v>
      </c>
      <c r="F737" s="187" t="s">
        <v>401</v>
      </c>
      <c r="G737" s="99" t="s">
        <v>12</v>
      </c>
      <c r="H737" s="228" t="s">
        <v>401</v>
      </c>
      <c r="J737" s="365"/>
    </row>
    <row r="738" spans="1:10" ht="39.6">
      <c r="A738" s="221">
        <v>25</v>
      </c>
      <c r="B738" s="181"/>
      <c r="C738" s="189"/>
      <c r="D738" s="190" t="s">
        <v>450</v>
      </c>
      <c r="E738" s="189" t="s">
        <v>406</v>
      </c>
      <c r="F738" s="191">
        <v>15</v>
      </c>
      <c r="G738" s="99">
        <f t="shared" si="66"/>
        <v>0</v>
      </c>
      <c r="H738" s="192">
        <f>ROUND($F738*G738,2)</f>
        <v>0</v>
      </c>
      <c r="J738" s="365"/>
    </row>
    <row r="739" spans="1:10" ht="26.4">
      <c r="A739" s="219"/>
      <c r="B739" s="220"/>
      <c r="C739" s="184" t="s">
        <v>371</v>
      </c>
      <c r="D739" s="277" t="s">
        <v>451</v>
      </c>
      <c r="E739" s="186" t="s">
        <v>401</v>
      </c>
      <c r="F739" s="187" t="s">
        <v>401</v>
      </c>
      <c r="G739" s="99" t="s">
        <v>12</v>
      </c>
      <c r="H739" s="228" t="s">
        <v>401</v>
      </c>
      <c r="J739" s="365"/>
    </row>
    <row r="740" spans="1:10" ht="39.6">
      <c r="A740" s="288">
        <v>26</v>
      </c>
      <c r="B740" s="234"/>
      <c r="C740" s="289"/>
      <c r="D740" s="290" t="s">
        <v>452</v>
      </c>
      <c r="E740" s="245" t="s">
        <v>2</v>
      </c>
      <c r="F740" s="282">
        <v>1</v>
      </c>
      <c r="G740" s="99">
        <f t="shared" si="66"/>
        <v>0</v>
      </c>
      <c r="H740" s="192">
        <f>ROUND($F740*G740,2)</f>
        <v>0</v>
      </c>
      <c r="J740" s="365"/>
    </row>
    <row r="741" spans="1:10" ht="40.200000000000003" thickBot="1">
      <c r="A741" s="284">
        <v>27</v>
      </c>
      <c r="B741" s="291"/>
      <c r="C741" s="251"/>
      <c r="D741" s="250" t="s">
        <v>453</v>
      </c>
      <c r="E741" s="251" t="s">
        <v>2</v>
      </c>
      <c r="F741" s="286">
        <v>6</v>
      </c>
      <c r="G741" s="99">
        <f t="shared" si="66"/>
        <v>0</v>
      </c>
      <c r="H741" s="192">
        <f>ROUND($F741*G741,2)</f>
        <v>0</v>
      </c>
      <c r="J741" s="365"/>
    </row>
    <row r="742" spans="1:10" ht="16.2" thickBot="1">
      <c r="A742" s="754"/>
      <c r="B742" s="755"/>
      <c r="C742" s="756"/>
      <c r="D742" s="757" t="s">
        <v>460</v>
      </c>
      <c r="E742" s="758"/>
      <c r="F742" s="759"/>
      <c r="G742" s="762">
        <f>SUM(H688:H741)</f>
        <v>0</v>
      </c>
      <c r="H742" s="763"/>
    </row>
    <row r="743" spans="1:10" ht="22.8">
      <c r="A743" s="768" t="s">
        <v>454</v>
      </c>
      <c r="B743" s="735"/>
      <c r="C743" s="769"/>
      <c r="D743" s="736" t="s">
        <v>455</v>
      </c>
      <c r="E743" s="737"/>
      <c r="F743" s="738"/>
      <c r="G743" s="194"/>
      <c r="H743" s="195"/>
    </row>
    <row r="744" spans="1:10" ht="17.399999999999999">
      <c r="A744" s="764" t="s">
        <v>391</v>
      </c>
      <c r="B744" s="741"/>
      <c r="C744" s="765"/>
      <c r="D744" s="742" t="s">
        <v>392</v>
      </c>
      <c r="E744" s="743"/>
      <c r="F744" s="744"/>
      <c r="G744" s="175"/>
      <c r="H744" s="176"/>
    </row>
    <row r="745" spans="1:10" ht="17.399999999999999">
      <c r="A745" s="745" t="s">
        <v>393</v>
      </c>
      <c r="B745" s="747" t="s">
        <v>266</v>
      </c>
      <c r="C745" s="766" t="s">
        <v>394</v>
      </c>
      <c r="D745" s="196" t="s">
        <v>486</v>
      </c>
      <c r="E745" s="197" t="s">
        <v>396</v>
      </c>
      <c r="F745" s="198"/>
      <c r="G745" s="292" t="s">
        <v>104</v>
      </c>
      <c r="H745" s="200" t="s">
        <v>105</v>
      </c>
    </row>
    <row r="746" spans="1:10">
      <c r="A746" s="746"/>
      <c r="B746" s="748"/>
      <c r="C746" s="767"/>
      <c r="D746" s="201" t="s">
        <v>397</v>
      </c>
      <c r="E746" s="198" t="s">
        <v>166</v>
      </c>
      <c r="F746" s="202" t="s">
        <v>398</v>
      </c>
      <c r="G746" s="293" t="s">
        <v>399</v>
      </c>
      <c r="H746" s="203" t="s">
        <v>399</v>
      </c>
    </row>
    <row r="747" spans="1:10">
      <c r="A747" s="204">
        <v>1</v>
      </c>
      <c r="B747" s="205">
        <v>2</v>
      </c>
      <c r="C747" s="206">
        <v>3</v>
      </c>
      <c r="D747" s="207">
        <v>4</v>
      </c>
      <c r="E747" s="208">
        <v>5</v>
      </c>
      <c r="F747" s="209">
        <v>6</v>
      </c>
      <c r="G747" s="294">
        <f t="shared" ref="G747:H747" si="67">F747+1</f>
        <v>7</v>
      </c>
      <c r="H747" s="211">
        <f t="shared" si="67"/>
        <v>8</v>
      </c>
    </row>
    <row r="748" spans="1:10" ht="17.399999999999999">
      <c r="A748" s="751" t="s">
        <v>400</v>
      </c>
      <c r="B748" s="752"/>
      <c r="C748" s="752"/>
      <c r="D748" s="752"/>
      <c r="E748" s="752"/>
      <c r="F748" s="753"/>
      <c r="G748" s="212"/>
      <c r="H748" s="213"/>
    </row>
    <row r="749" spans="1:10" ht="15">
      <c r="A749" s="295"/>
      <c r="B749" s="296"/>
      <c r="C749" s="216"/>
      <c r="D749" s="193" t="s">
        <v>13</v>
      </c>
      <c r="E749" s="217" t="s">
        <v>401</v>
      </c>
      <c r="F749" s="217" t="s">
        <v>401</v>
      </c>
      <c r="G749" s="217" t="s">
        <v>401</v>
      </c>
      <c r="H749" s="218" t="s">
        <v>401</v>
      </c>
    </row>
    <row r="750" spans="1:10">
      <c r="A750" s="219"/>
      <c r="B750" s="220"/>
      <c r="C750" s="184" t="s">
        <v>402</v>
      </c>
      <c r="D750" s="185" t="s">
        <v>403</v>
      </c>
      <c r="E750" s="186" t="s">
        <v>401</v>
      </c>
      <c r="F750" s="187" t="s">
        <v>401</v>
      </c>
      <c r="G750" s="187" t="s">
        <v>401</v>
      </c>
      <c r="H750" s="188" t="s">
        <v>401</v>
      </c>
    </row>
    <row r="751" spans="1:10" ht="26.4">
      <c r="A751" s="221">
        <v>1</v>
      </c>
      <c r="B751" s="222"/>
      <c r="C751" s="189"/>
      <c r="D751" s="190" t="s">
        <v>404</v>
      </c>
      <c r="E751" s="189" t="s">
        <v>3</v>
      </c>
      <c r="F751" s="191">
        <v>21.4</v>
      </c>
      <c r="G751" s="99">
        <f>J751*$K$2</f>
        <v>0</v>
      </c>
      <c r="H751" s="192">
        <f>ROUND($F751*G751,2)</f>
        <v>0</v>
      </c>
      <c r="J751" s="365"/>
    </row>
    <row r="752" spans="1:10" ht="39.6">
      <c r="A752" s="221">
        <v>2</v>
      </c>
      <c r="B752" s="223"/>
      <c r="C752" s="189"/>
      <c r="D752" s="190" t="s">
        <v>405</v>
      </c>
      <c r="E752" s="189" t="s">
        <v>406</v>
      </c>
      <c r="F752" s="191">
        <v>5</v>
      </c>
      <c r="G752" s="99">
        <f t="shared" ref="G752:G753" si="68">J752*$K$2</f>
        <v>0</v>
      </c>
      <c r="H752" s="192">
        <f>ROUND($F752*G752,2)</f>
        <v>0</v>
      </c>
      <c r="J752" s="365"/>
    </row>
    <row r="753" spans="1:10" ht="26.4">
      <c r="A753" s="221">
        <v>3</v>
      </c>
      <c r="B753" s="177"/>
      <c r="C753" s="189"/>
      <c r="D753" s="190" t="s">
        <v>407</v>
      </c>
      <c r="E753" s="189" t="s">
        <v>406</v>
      </c>
      <c r="F753" s="191">
        <v>15</v>
      </c>
      <c r="G753" s="99">
        <f t="shared" si="68"/>
        <v>0</v>
      </c>
      <c r="H753" s="192">
        <f>ROUND($F753*G753,2)</f>
        <v>0</v>
      </c>
      <c r="J753" s="365"/>
    </row>
    <row r="754" spans="1:10" ht="15">
      <c r="A754" s="224"/>
      <c r="B754" s="178"/>
      <c r="C754" s="217"/>
      <c r="D754" s="193" t="s">
        <v>287</v>
      </c>
      <c r="E754" s="217" t="s">
        <v>401</v>
      </c>
      <c r="F754" s="217" t="s">
        <v>401</v>
      </c>
      <c r="G754" s="225"/>
      <c r="H754" s="226" t="s">
        <v>401</v>
      </c>
      <c r="J754" s="365"/>
    </row>
    <row r="755" spans="1:10">
      <c r="A755" s="219"/>
      <c r="B755" s="760"/>
      <c r="C755" s="184" t="s">
        <v>408</v>
      </c>
      <c r="D755" s="185" t="s">
        <v>409</v>
      </c>
      <c r="E755" s="186" t="s">
        <v>401</v>
      </c>
      <c r="F755" s="324" t="s">
        <v>401</v>
      </c>
      <c r="G755" s="227"/>
      <c r="H755" s="325" t="s">
        <v>401</v>
      </c>
      <c r="J755" s="365"/>
    </row>
    <row r="756" spans="1:10" ht="15.6">
      <c r="A756" s="221">
        <v>4</v>
      </c>
      <c r="B756" s="761"/>
      <c r="C756" s="189"/>
      <c r="D756" s="190" t="s">
        <v>410</v>
      </c>
      <c r="E756" s="189" t="s">
        <v>406</v>
      </c>
      <c r="F756" s="191">
        <v>51</v>
      </c>
      <c r="G756" s="99">
        <f>J756*$K$2</f>
        <v>0</v>
      </c>
      <c r="H756" s="192">
        <f>ROUND($F756*G756,2)</f>
        <v>0</v>
      </c>
      <c r="J756" s="365"/>
    </row>
    <row r="757" spans="1:10">
      <c r="A757" s="219"/>
      <c r="B757" s="179"/>
      <c r="C757" s="184" t="s">
        <v>411</v>
      </c>
      <c r="D757" s="185" t="s">
        <v>412</v>
      </c>
      <c r="E757" s="186" t="s">
        <v>401</v>
      </c>
      <c r="F757" s="187" t="s">
        <v>401</v>
      </c>
      <c r="G757" s="99" t="s">
        <v>12</v>
      </c>
      <c r="H757" s="228" t="s">
        <v>401</v>
      </c>
      <c r="J757" s="365"/>
    </row>
    <row r="758" spans="1:10" ht="39.6">
      <c r="A758" s="221">
        <v>5</v>
      </c>
      <c r="B758" s="177"/>
      <c r="C758" s="189"/>
      <c r="D758" s="190" t="s">
        <v>413</v>
      </c>
      <c r="E758" s="189" t="s">
        <v>406</v>
      </c>
      <c r="F758" s="191">
        <v>48</v>
      </c>
      <c r="G758" s="99">
        <f>J758*$K$2</f>
        <v>0</v>
      </c>
      <c r="H758" s="192">
        <f>ROUND($F758*G758,2)</f>
        <v>0</v>
      </c>
      <c r="J758" s="365"/>
    </row>
    <row r="759" spans="1:10" ht="15">
      <c r="A759" s="224"/>
      <c r="B759" s="230"/>
      <c r="C759" s="217"/>
      <c r="D759" s="231" t="s">
        <v>19</v>
      </c>
      <c r="E759" s="217" t="s">
        <v>401</v>
      </c>
      <c r="F759" s="217" t="s">
        <v>401</v>
      </c>
      <c r="G759" s="232"/>
      <c r="H759" s="226" t="s">
        <v>401</v>
      </c>
      <c r="J759" s="365"/>
    </row>
    <row r="760" spans="1:10">
      <c r="A760" s="219"/>
      <c r="B760" s="220"/>
      <c r="C760" s="184" t="s">
        <v>141</v>
      </c>
      <c r="D760" s="185" t="s">
        <v>414</v>
      </c>
      <c r="E760" s="186" t="s">
        <v>401</v>
      </c>
      <c r="F760" s="187" t="s">
        <v>401</v>
      </c>
      <c r="G760" s="233"/>
      <c r="H760" s="228" t="s">
        <v>401</v>
      </c>
      <c r="J760" s="365"/>
    </row>
    <row r="761" spans="1:10" ht="39.6">
      <c r="A761" s="221">
        <v>6</v>
      </c>
      <c r="B761" s="234"/>
      <c r="C761" s="190"/>
      <c r="D761" s="190" t="s">
        <v>415</v>
      </c>
      <c r="E761" s="189" t="s">
        <v>22</v>
      </c>
      <c r="F761" s="191">
        <v>1642</v>
      </c>
      <c r="G761" s="99">
        <f>J761*$K$2</f>
        <v>0</v>
      </c>
      <c r="H761" s="192">
        <f>ROUND($F761*G761,2)</f>
        <v>0</v>
      </c>
      <c r="J761" s="365"/>
    </row>
    <row r="762" spans="1:10" ht="26.4">
      <c r="A762" s="221">
        <v>7</v>
      </c>
      <c r="B762" s="235"/>
      <c r="C762" s="190"/>
      <c r="D762" s="190" t="s">
        <v>416</v>
      </c>
      <c r="E762" s="189" t="s">
        <v>22</v>
      </c>
      <c r="F762" s="191">
        <v>416</v>
      </c>
      <c r="G762" s="99">
        <f>J762*$K$2</f>
        <v>0</v>
      </c>
      <c r="H762" s="192">
        <f>ROUND($F762*G762,2)</f>
        <v>0</v>
      </c>
      <c r="J762" s="365"/>
    </row>
    <row r="763" spans="1:10" ht="15">
      <c r="A763" s="224"/>
      <c r="B763" s="230"/>
      <c r="C763" s="217"/>
      <c r="D763" s="231" t="s">
        <v>26</v>
      </c>
      <c r="E763" s="217" t="s">
        <v>401</v>
      </c>
      <c r="F763" s="217" t="s">
        <v>401</v>
      </c>
      <c r="G763" s="232"/>
      <c r="H763" s="226" t="s">
        <v>401</v>
      </c>
      <c r="J763" s="365"/>
    </row>
    <row r="764" spans="1:10" ht="13.8">
      <c r="A764" s="236"/>
      <c r="B764" s="237"/>
      <c r="C764" s="238"/>
      <c r="D764" s="239" t="s">
        <v>417</v>
      </c>
      <c r="E764" s="201" t="s">
        <v>401</v>
      </c>
      <c r="F764" s="201" t="s">
        <v>401</v>
      </c>
      <c r="G764" s="51"/>
      <c r="H764" s="240" t="s">
        <v>401</v>
      </c>
      <c r="J764" s="365"/>
    </row>
    <row r="765" spans="1:10">
      <c r="A765" s="241"/>
      <c r="B765" s="242"/>
      <c r="C765" s="184" t="s">
        <v>418</v>
      </c>
      <c r="D765" s="243" t="s">
        <v>419</v>
      </c>
      <c r="E765" s="186" t="s">
        <v>401</v>
      </c>
      <c r="F765" s="187" t="s">
        <v>401</v>
      </c>
      <c r="G765" s="233"/>
      <c r="H765" s="228" t="s">
        <v>401</v>
      </c>
      <c r="J765" s="365"/>
    </row>
    <row r="766" spans="1:10" ht="26.4">
      <c r="A766" s="221">
        <v>8</v>
      </c>
      <c r="B766" s="177"/>
      <c r="C766" s="244"/>
      <c r="D766" s="190" t="s">
        <v>420</v>
      </c>
      <c r="E766" s="245" t="s">
        <v>406</v>
      </c>
      <c r="F766" s="246">
        <v>8.6999999999999993</v>
      </c>
      <c r="G766" s="99">
        <f>J766*$K$2</f>
        <v>0</v>
      </c>
      <c r="H766" s="192">
        <f>ROUND($F766*G766,2)</f>
        <v>0</v>
      </c>
      <c r="J766" s="365"/>
    </row>
    <row r="767" spans="1:10">
      <c r="A767" s="241"/>
      <c r="B767" s="242"/>
      <c r="C767" s="184" t="s">
        <v>421</v>
      </c>
      <c r="D767" s="243" t="s">
        <v>422</v>
      </c>
      <c r="E767" s="186" t="s">
        <v>401</v>
      </c>
      <c r="F767" s="187" t="s">
        <v>401</v>
      </c>
      <c r="G767" s="99" t="s">
        <v>12</v>
      </c>
      <c r="H767" s="228" t="s">
        <v>401</v>
      </c>
      <c r="J767" s="365"/>
    </row>
    <row r="768" spans="1:10" ht="39.6">
      <c r="A768" s="247">
        <v>9</v>
      </c>
      <c r="B768" s="248"/>
      <c r="C768" s="249"/>
      <c r="D768" s="250" t="s">
        <v>423</v>
      </c>
      <c r="E768" s="251" t="s">
        <v>406</v>
      </c>
      <c r="F768" s="252">
        <v>4.7</v>
      </c>
      <c r="G768" s="99">
        <f t="shared" ref="G768:G777" si="69">J768*$K$2</f>
        <v>0</v>
      </c>
      <c r="H768" s="192">
        <f>ROUND($F768*G768,2)</f>
        <v>0</v>
      </c>
      <c r="J768" s="365"/>
    </row>
    <row r="769" spans="1:10" ht="26.4">
      <c r="A769" s="241"/>
      <c r="B769" s="242"/>
      <c r="C769" s="184" t="s">
        <v>424</v>
      </c>
      <c r="D769" s="253" t="s">
        <v>425</v>
      </c>
      <c r="E769" s="189" t="s">
        <v>401</v>
      </c>
      <c r="F769" s="191" t="s">
        <v>401</v>
      </c>
      <c r="G769" s="99" t="s">
        <v>12</v>
      </c>
      <c r="H769" s="254" t="s">
        <v>401</v>
      </c>
      <c r="J769" s="365"/>
    </row>
    <row r="770" spans="1:10" ht="15.6">
      <c r="A770" s="255">
        <v>10</v>
      </c>
      <c r="B770" s="177"/>
      <c r="C770" s="256"/>
      <c r="D770" s="257" t="s">
        <v>426</v>
      </c>
      <c r="E770" s="189" t="s">
        <v>406</v>
      </c>
      <c r="F770" s="258">
        <v>2.6</v>
      </c>
      <c r="G770" s="99">
        <f t="shared" si="69"/>
        <v>0</v>
      </c>
      <c r="H770" s="192">
        <f>ROUND($F770*G770,2)</f>
        <v>0</v>
      </c>
      <c r="J770" s="365"/>
    </row>
    <row r="771" spans="1:10" ht="13.8">
      <c r="A771" s="236"/>
      <c r="B771" s="237"/>
      <c r="C771" s="238"/>
      <c r="D771" s="259" t="s">
        <v>427</v>
      </c>
      <c r="E771" s="201" t="s">
        <v>401</v>
      </c>
      <c r="F771" s="201" t="s">
        <v>401</v>
      </c>
      <c r="G771" s="99" t="s">
        <v>12</v>
      </c>
      <c r="H771" s="240" t="s">
        <v>401</v>
      </c>
      <c r="J771" s="365"/>
    </row>
    <row r="772" spans="1:10">
      <c r="A772" s="219"/>
      <c r="B772" s="220"/>
      <c r="C772" s="184" t="s">
        <v>342</v>
      </c>
      <c r="D772" s="185" t="s">
        <v>118</v>
      </c>
      <c r="E772" s="186" t="s">
        <v>401</v>
      </c>
      <c r="F772" s="187" t="s">
        <v>401</v>
      </c>
      <c r="G772" s="99" t="s">
        <v>12</v>
      </c>
      <c r="H772" s="228" t="s">
        <v>401</v>
      </c>
      <c r="J772" s="365"/>
    </row>
    <row r="773" spans="1:10" ht="26.4">
      <c r="A773" s="221">
        <v>11</v>
      </c>
      <c r="B773" s="179"/>
      <c r="C773" s="189"/>
      <c r="D773" s="190" t="s">
        <v>428</v>
      </c>
      <c r="E773" s="189" t="s">
        <v>406</v>
      </c>
      <c r="F773" s="191">
        <v>10.3</v>
      </c>
      <c r="G773" s="99">
        <f t="shared" si="69"/>
        <v>0</v>
      </c>
      <c r="H773" s="192">
        <f>ROUND($F773*G773,2)</f>
        <v>0</v>
      </c>
      <c r="J773" s="365"/>
    </row>
    <row r="774" spans="1:10" ht="26.4">
      <c r="A774" s="221">
        <v>12</v>
      </c>
      <c r="B774" s="261"/>
      <c r="C774" s="262"/>
      <c r="D774" s="257" t="s">
        <v>429</v>
      </c>
      <c r="E774" s="262" t="s">
        <v>406</v>
      </c>
      <c r="F774" s="263">
        <v>1.3</v>
      </c>
      <c r="G774" s="99">
        <f t="shared" si="69"/>
        <v>0</v>
      </c>
      <c r="H774" s="192">
        <f>ROUND($F774*G774,2)</f>
        <v>0</v>
      </c>
      <c r="J774" s="365"/>
    </row>
    <row r="775" spans="1:10" ht="13.8">
      <c r="A775" s="236"/>
      <c r="B775" s="237"/>
      <c r="C775" s="238"/>
      <c r="D775" s="259" t="s">
        <v>430</v>
      </c>
      <c r="E775" s="201" t="s">
        <v>401</v>
      </c>
      <c r="F775" s="201" t="s">
        <v>401</v>
      </c>
      <c r="G775" s="99" t="s">
        <v>12</v>
      </c>
      <c r="H775" s="240" t="s">
        <v>401</v>
      </c>
      <c r="J775" s="365"/>
    </row>
    <row r="776" spans="1:10" ht="26.4">
      <c r="A776" s="241"/>
      <c r="B776" s="242"/>
      <c r="C776" s="184" t="s">
        <v>431</v>
      </c>
      <c r="D776" s="253" t="s">
        <v>846</v>
      </c>
      <c r="E776" s="189" t="s">
        <v>401</v>
      </c>
      <c r="F776" s="191" t="s">
        <v>401</v>
      </c>
      <c r="G776" s="99" t="s">
        <v>12</v>
      </c>
      <c r="H776" s="254" t="s">
        <v>401</v>
      </c>
      <c r="J776" s="365"/>
    </row>
    <row r="777" spans="1:10" ht="39.6">
      <c r="A777" s="264">
        <v>13</v>
      </c>
      <c r="B777" s="265"/>
      <c r="C777" s="256"/>
      <c r="D777" s="257" t="s">
        <v>432</v>
      </c>
      <c r="E777" s="262" t="s">
        <v>2</v>
      </c>
      <c r="F777" s="258">
        <v>13</v>
      </c>
      <c r="G777" s="99">
        <f t="shared" si="69"/>
        <v>0</v>
      </c>
      <c r="H777" s="192">
        <f>ROUND($F777*G777,2)</f>
        <v>0</v>
      </c>
      <c r="J777" s="365"/>
    </row>
    <row r="778" spans="1:10" ht="15">
      <c r="A778" s="224"/>
      <c r="B778" s="230"/>
      <c r="C778" s="217"/>
      <c r="D778" s="231" t="s">
        <v>279</v>
      </c>
      <c r="E778" s="217" t="s">
        <v>401</v>
      </c>
      <c r="F778" s="217" t="s">
        <v>401</v>
      </c>
      <c r="G778" s="232"/>
      <c r="H778" s="226" t="s">
        <v>401</v>
      </c>
      <c r="J778" s="365"/>
    </row>
    <row r="779" spans="1:10">
      <c r="A779" s="219"/>
      <c r="B779" s="220"/>
      <c r="C779" s="184" t="s">
        <v>349</v>
      </c>
      <c r="D779" s="185" t="s">
        <v>433</v>
      </c>
      <c r="E779" s="186" t="s">
        <v>401</v>
      </c>
      <c r="F779" s="187" t="s">
        <v>401</v>
      </c>
      <c r="G779" s="233"/>
      <c r="H779" s="228" t="s">
        <v>401</v>
      </c>
      <c r="J779" s="365"/>
    </row>
    <row r="780" spans="1:10" ht="26.4">
      <c r="A780" s="255">
        <v>14</v>
      </c>
      <c r="B780" s="267"/>
      <c r="C780" s="268"/>
      <c r="D780" s="190" t="s">
        <v>434</v>
      </c>
      <c r="E780" s="189" t="s">
        <v>435</v>
      </c>
      <c r="F780" s="191">
        <v>32.9</v>
      </c>
      <c r="G780" s="99">
        <f>J780*$K$2</f>
        <v>0</v>
      </c>
      <c r="H780" s="192">
        <f>ROUND($F780*G780,2)</f>
        <v>0</v>
      </c>
      <c r="J780" s="365"/>
    </row>
    <row r="781" spans="1:10">
      <c r="A781" s="241"/>
      <c r="B781" s="242"/>
      <c r="C781" s="184" t="s">
        <v>136</v>
      </c>
      <c r="D781" s="185" t="s">
        <v>436</v>
      </c>
      <c r="E781" s="186" t="s">
        <v>401</v>
      </c>
      <c r="F781" s="187" t="s">
        <v>401</v>
      </c>
      <c r="G781" s="99" t="s">
        <v>12</v>
      </c>
      <c r="H781" s="228" t="s">
        <v>401</v>
      </c>
      <c r="J781" s="365"/>
    </row>
    <row r="782" spans="1:10" ht="26.4">
      <c r="A782" s="255">
        <v>15</v>
      </c>
      <c r="B782" s="267"/>
      <c r="C782" s="269"/>
      <c r="D782" s="190" t="s">
        <v>437</v>
      </c>
      <c r="E782" s="189" t="s">
        <v>435</v>
      </c>
      <c r="F782" s="191">
        <v>16.899999999999999</v>
      </c>
      <c r="G782" s="99">
        <f t="shared" ref="G782:G787" si="70">J782*$K$2</f>
        <v>0</v>
      </c>
      <c r="H782" s="192">
        <f>ROUND($F782*G782,2)</f>
        <v>0</v>
      </c>
      <c r="J782" s="365"/>
    </row>
    <row r="783" spans="1:10" ht="26.4">
      <c r="A783" s="255">
        <v>16</v>
      </c>
      <c r="B783" s="267"/>
      <c r="C783" s="270"/>
      <c r="D783" s="271" t="s">
        <v>438</v>
      </c>
      <c r="E783" s="189" t="s">
        <v>435</v>
      </c>
      <c r="F783" s="272">
        <v>44.2</v>
      </c>
      <c r="G783" s="99">
        <f t="shared" si="70"/>
        <v>0</v>
      </c>
      <c r="H783" s="192">
        <f>ROUND($F783*G783,2)</f>
        <v>0</v>
      </c>
      <c r="J783" s="365"/>
    </row>
    <row r="784" spans="1:10">
      <c r="A784" s="273"/>
      <c r="B784" s="274"/>
      <c r="C784" s="184" t="s">
        <v>148</v>
      </c>
      <c r="D784" s="275" t="s">
        <v>51</v>
      </c>
      <c r="E784" s="186" t="s">
        <v>401</v>
      </c>
      <c r="F784" s="187" t="s">
        <v>401</v>
      </c>
      <c r="G784" s="99" t="s">
        <v>12</v>
      </c>
      <c r="H784" s="228" t="s">
        <v>401</v>
      </c>
      <c r="J784" s="365"/>
    </row>
    <row r="785" spans="1:10" ht="39.6">
      <c r="A785" s="255">
        <v>17</v>
      </c>
      <c r="B785" s="276"/>
      <c r="C785" s="269"/>
      <c r="D785" s="190" t="s">
        <v>439</v>
      </c>
      <c r="E785" s="189" t="s">
        <v>435</v>
      </c>
      <c r="F785" s="191">
        <v>5.4</v>
      </c>
      <c r="G785" s="99">
        <f t="shared" si="70"/>
        <v>0</v>
      </c>
      <c r="H785" s="192">
        <f>ROUND($F785*G785,2)</f>
        <v>0</v>
      </c>
      <c r="J785" s="365"/>
    </row>
    <row r="786" spans="1:10">
      <c r="A786" s="219"/>
      <c r="B786" s="220"/>
      <c r="C786" s="184" t="s">
        <v>440</v>
      </c>
      <c r="D786" s="277" t="s">
        <v>441</v>
      </c>
      <c r="E786" s="186" t="s">
        <v>401</v>
      </c>
      <c r="F786" s="187" t="s">
        <v>401</v>
      </c>
      <c r="G786" s="99" t="s">
        <v>12</v>
      </c>
      <c r="H786" s="228" t="s">
        <v>401</v>
      </c>
      <c r="J786" s="365"/>
    </row>
    <row r="787" spans="1:10" ht="39.6">
      <c r="A787" s="221">
        <v>18</v>
      </c>
      <c r="B787" s="179"/>
      <c r="C787" s="189"/>
      <c r="D787" s="190" t="s">
        <v>442</v>
      </c>
      <c r="E787" s="189" t="s">
        <v>435</v>
      </c>
      <c r="F787" s="191">
        <v>16.899999999999999</v>
      </c>
      <c r="G787" s="99">
        <f t="shared" si="70"/>
        <v>0</v>
      </c>
      <c r="H787" s="192">
        <f>ROUND($F787*G787,2)</f>
        <v>0</v>
      </c>
      <c r="J787" s="365"/>
    </row>
    <row r="788" spans="1:10" ht="15">
      <c r="A788" s="224"/>
      <c r="B788" s="230"/>
      <c r="C788" s="217"/>
      <c r="D788" s="193" t="s">
        <v>59</v>
      </c>
      <c r="E788" s="217" t="s">
        <v>401</v>
      </c>
      <c r="F788" s="217" t="s">
        <v>401</v>
      </c>
      <c r="G788" s="232"/>
      <c r="H788" s="226" t="s">
        <v>401</v>
      </c>
      <c r="J788" s="365"/>
    </row>
    <row r="789" spans="1:10" ht="27">
      <c r="A789" s="255"/>
      <c r="B789" s="278"/>
      <c r="C789" s="184" t="s">
        <v>154</v>
      </c>
      <c r="D789" s="243" t="s">
        <v>443</v>
      </c>
      <c r="E789" s="186" t="s">
        <v>401</v>
      </c>
      <c r="F789" s="263" t="s">
        <v>401</v>
      </c>
      <c r="G789" s="233"/>
      <c r="H789" s="228" t="s">
        <v>401</v>
      </c>
      <c r="J789" s="365"/>
    </row>
    <row r="790" spans="1:10">
      <c r="A790" s="255">
        <v>19</v>
      </c>
      <c r="B790" s="180"/>
      <c r="C790" s="244"/>
      <c r="D790" s="257" t="s">
        <v>444</v>
      </c>
      <c r="E790" s="189" t="s">
        <v>3</v>
      </c>
      <c r="F790" s="263">
        <v>13</v>
      </c>
      <c r="G790" s="99">
        <f>J790*$K$2</f>
        <v>0</v>
      </c>
      <c r="H790" s="192">
        <f>ROUND($F790*G790,2)</f>
        <v>0</v>
      </c>
      <c r="J790" s="365"/>
    </row>
    <row r="791" spans="1:10" ht="15">
      <c r="A791" s="224"/>
      <c r="B791" s="230"/>
      <c r="C791" s="217"/>
      <c r="D791" s="193" t="s">
        <v>61</v>
      </c>
      <c r="E791" s="217" t="s">
        <v>401</v>
      </c>
      <c r="F791" s="217" t="s">
        <v>401</v>
      </c>
      <c r="G791" s="232" t="s">
        <v>401</v>
      </c>
      <c r="H791" s="226" t="s">
        <v>401</v>
      </c>
      <c r="J791" s="365"/>
    </row>
    <row r="792" spans="1:10">
      <c r="A792" s="279"/>
      <c r="B792" s="278"/>
      <c r="C792" s="280" t="s">
        <v>364</v>
      </c>
      <c r="D792" s="281" t="s">
        <v>67</v>
      </c>
      <c r="E792" s="245" t="s">
        <v>401</v>
      </c>
      <c r="F792" s="282" t="s">
        <v>401</v>
      </c>
      <c r="G792" s="233" t="s">
        <v>401</v>
      </c>
      <c r="H792" s="228" t="s">
        <v>401</v>
      </c>
      <c r="J792" s="365"/>
    </row>
    <row r="793" spans="1:10" ht="39.6">
      <c r="A793" s="221">
        <v>20</v>
      </c>
      <c r="B793" s="283"/>
      <c r="C793" s="189"/>
      <c r="D793" s="190" t="s">
        <v>445</v>
      </c>
      <c r="E793" s="189" t="s">
        <v>435</v>
      </c>
      <c r="F793" s="191">
        <v>4.5</v>
      </c>
      <c r="G793" s="99">
        <f>J793*$K$2</f>
        <v>0</v>
      </c>
      <c r="H793" s="192">
        <f>ROUND($F793*G793,2)</f>
        <v>0</v>
      </c>
      <c r="J793" s="365"/>
    </row>
    <row r="794" spans="1:10" ht="39.6">
      <c r="A794" s="284">
        <v>21</v>
      </c>
      <c r="B794" s="285"/>
      <c r="C794" s="251"/>
      <c r="D794" s="250" t="s">
        <v>446</v>
      </c>
      <c r="E794" s="251" t="s">
        <v>435</v>
      </c>
      <c r="F794" s="286">
        <v>14</v>
      </c>
      <c r="G794" s="99">
        <f t="shared" ref="G794:G803" si="71">J794*$K$2</f>
        <v>0</v>
      </c>
      <c r="H794" s="192">
        <f>ROUND($F794*G794,2)</f>
        <v>0</v>
      </c>
      <c r="J794" s="365"/>
    </row>
    <row r="795" spans="1:10">
      <c r="A795" s="219"/>
      <c r="B795" s="220"/>
      <c r="C795" s="184" t="s">
        <v>366</v>
      </c>
      <c r="D795" s="277" t="s">
        <v>68</v>
      </c>
      <c r="E795" s="186" t="s">
        <v>401</v>
      </c>
      <c r="F795" s="187" t="s">
        <v>401</v>
      </c>
      <c r="G795" s="99" t="s">
        <v>12</v>
      </c>
      <c r="H795" s="228" t="s">
        <v>401</v>
      </c>
      <c r="J795" s="365"/>
    </row>
    <row r="796" spans="1:10" ht="39.6">
      <c r="A796" s="221">
        <v>22</v>
      </c>
      <c r="B796" s="179"/>
      <c r="C796" s="189"/>
      <c r="D796" s="190" t="s">
        <v>447</v>
      </c>
      <c r="E796" s="189" t="s">
        <v>3</v>
      </c>
      <c r="F796" s="191">
        <v>6.4</v>
      </c>
      <c r="G796" s="99">
        <f t="shared" si="71"/>
        <v>0</v>
      </c>
      <c r="H796" s="192">
        <f>ROUND($F796*G796,2)</f>
        <v>0</v>
      </c>
      <c r="J796" s="365"/>
    </row>
    <row r="797" spans="1:10">
      <c r="A797" s="273"/>
      <c r="B797" s="274"/>
      <c r="C797" s="326" t="s">
        <v>368</v>
      </c>
      <c r="D797" s="275" t="s">
        <v>369</v>
      </c>
      <c r="E797" s="327" t="s">
        <v>401</v>
      </c>
      <c r="F797" s="324" t="s">
        <v>401</v>
      </c>
      <c r="G797" s="99" t="s">
        <v>12</v>
      </c>
      <c r="H797" s="325" t="s">
        <v>401</v>
      </c>
      <c r="J797" s="365"/>
    </row>
    <row r="798" spans="1:10" ht="39.6">
      <c r="A798" s="247">
        <v>23</v>
      </c>
      <c r="B798" s="182"/>
      <c r="C798" s="249"/>
      <c r="D798" s="250" t="s">
        <v>448</v>
      </c>
      <c r="E798" s="287" t="s">
        <v>3</v>
      </c>
      <c r="F798" s="286">
        <v>2.5</v>
      </c>
      <c r="G798" s="99">
        <f t="shared" si="71"/>
        <v>0</v>
      </c>
      <c r="H798" s="192">
        <f>ROUND($F798*G798,2)</f>
        <v>0</v>
      </c>
      <c r="J798" s="365"/>
    </row>
    <row r="799" spans="1:10">
      <c r="A799" s="219"/>
      <c r="B799" s="220"/>
      <c r="C799" s="184" t="s">
        <v>449</v>
      </c>
      <c r="D799" s="277" t="s">
        <v>280</v>
      </c>
      <c r="E799" s="186" t="s">
        <v>401</v>
      </c>
      <c r="F799" s="187" t="s">
        <v>401</v>
      </c>
      <c r="G799" s="99" t="s">
        <v>12</v>
      </c>
      <c r="H799" s="228" t="s">
        <v>401</v>
      </c>
      <c r="J799" s="365"/>
    </row>
    <row r="800" spans="1:10" ht="39.6">
      <c r="A800" s="221">
        <v>24</v>
      </c>
      <c r="B800" s="181"/>
      <c r="C800" s="189"/>
      <c r="D800" s="190" t="s">
        <v>450</v>
      </c>
      <c r="E800" s="189" t="s">
        <v>406</v>
      </c>
      <c r="F800" s="191">
        <v>10</v>
      </c>
      <c r="G800" s="99">
        <f t="shared" si="71"/>
        <v>0</v>
      </c>
      <c r="H800" s="192">
        <f>ROUND($F800*G800,2)</f>
        <v>0</v>
      </c>
      <c r="J800" s="365"/>
    </row>
    <row r="801" spans="1:10" ht="26.4">
      <c r="A801" s="219"/>
      <c r="B801" s="220"/>
      <c r="C801" s="184" t="s">
        <v>371</v>
      </c>
      <c r="D801" s="277" t="s">
        <v>451</v>
      </c>
      <c r="E801" s="186" t="s">
        <v>401</v>
      </c>
      <c r="F801" s="187" t="s">
        <v>401</v>
      </c>
      <c r="G801" s="99" t="s">
        <v>12</v>
      </c>
      <c r="H801" s="228" t="s">
        <v>401</v>
      </c>
      <c r="J801" s="365"/>
    </row>
    <row r="802" spans="1:10" ht="39.6">
      <c r="A802" s="288">
        <v>25</v>
      </c>
      <c r="B802" s="234"/>
      <c r="C802" s="289"/>
      <c r="D802" s="290" t="s">
        <v>452</v>
      </c>
      <c r="E802" s="245" t="s">
        <v>2</v>
      </c>
      <c r="F802" s="282">
        <v>1</v>
      </c>
      <c r="G802" s="99">
        <f t="shared" si="71"/>
        <v>0</v>
      </c>
      <c r="H802" s="192">
        <f>ROUND($F802*G802,2)</f>
        <v>0</v>
      </c>
      <c r="J802" s="365"/>
    </row>
    <row r="803" spans="1:10" ht="40.200000000000003" thickBot="1">
      <c r="A803" s="284">
        <v>26</v>
      </c>
      <c r="B803" s="291"/>
      <c r="C803" s="251"/>
      <c r="D803" s="250" t="s">
        <v>453</v>
      </c>
      <c r="E803" s="251" t="s">
        <v>2</v>
      </c>
      <c r="F803" s="286">
        <v>6</v>
      </c>
      <c r="G803" s="99">
        <f t="shared" si="71"/>
        <v>0</v>
      </c>
      <c r="H803" s="192">
        <f>ROUND($F803*G803,2)</f>
        <v>0</v>
      </c>
      <c r="J803" s="365"/>
    </row>
    <row r="804" spans="1:10" ht="16.2" thickBot="1">
      <c r="A804" s="754"/>
      <c r="B804" s="755"/>
      <c r="C804" s="756"/>
      <c r="D804" s="757" t="s">
        <v>460</v>
      </c>
      <c r="E804" s="758"/>
      <c r="F804" s="759"/>
      <c r="G804" s="762">
        <f>SUM(H751:H803)</f>
        <v>0</v>
      </c>
      <c r="H804" s="763"/>
    </row>
    <row r="805" spans="1:10" ht="22.8">
      <c r="A805" s="768" t="s">
        <v>454</v>
      </c>
      <c r="B805" s="735"/>
      <c r="C805" s="769"/>
      <c r="D805" s="736" t="s">
        <v>455</v>
      </c>
      <c r="E805" s="737"/>
      <c r="F805" s="738"/>
      <c r="G805" s="194"/>
      <c r="H805" s="195"/>
    </row>
    <row r="806" spans="1:10" ht="17.399999999999999">
      <c r="A806" s="764" t="s">
        <v>391</v>
      </c>
      <c r="B806" s="741"/>
      <c r="C806" s="765"/>
      <c r="D806" s="742" t="s">
        <v>392</v>
      </c>
      <c r="E806" s="743"/>
      <c r="F806" s="744"/>
      <c r="G806" s="175"/>
      <c r="H806" s="176"/>
    </row>
    <row r="807" spans="1:10" ht="17.399999999999999">
      <c r="A807" s="745" t="s">
        <v>393</v>
      </c>
      <c r="B807" s="747" t="s">
        <v>266</v>
      </c>
      <c r="C807" s="766" t="s">
        <v>394</v>
      </c>
      <c r="D807" s="196" t="s">
        <v>487</v>
      </c>
      <c r="E807" s="197" t="s">
        <v>396</v>
      </c>
      <c r="F807" s="198"/>
      <c r="G807" s="292" t="s">
        <v>104</v>
      </c>
      <c r="H807" s="200" t="s">
        <v>105</v>
      </c>
    </row>
    <row r="808" spans="1:10">
      <c r="A808" s="746"/>
      <c r="B808" s="748"/>
      <c r="C808" s="767"/>
      <c r="D808" s="201" t="s">
        <v>397</v>
      </c>
      <c r="E808" s="198" t="s">
        <v>166</v>
      </c>
      <c r="F808" s="202" t="s">
        <v>398</v>
      </c>
      <c r="G808" s="293" t="s">
        <v>399</v>
      </c>
      <c r="H808" s="203" t="s">
        <v>399</v>
      </c>
    </row>
    <row r="809" spans="1:10">
      <c r="A809" s="204">
        <v>1</v>
      </c>
      <c r="B809" s="205">
        <v>2</v>
      </c>
      <c r="C809" s="206">
        <v>3</v>
      </c>
      <c r="D809" s="207">
        <v>4</v>
      </c>
      <c r="E809" s="208">
        <v>5</v>
      </c>
      <c r="F809" s="209">
        <v>6</v>
      </c>
      <c r="G809" s="294">
        <f t="shared" ref="G809:H809" si="72">F809+1</f>
        <v>7</v>
      </c>
      <c r="H809" s="211">
        <f t="shared" si="72"/>
        <v>8</v>
      </c>
    </row>
    <row r="810" spans="1:10" ht="17.399999999999999">
      <c r="A810" s="751" t="s">
        <v>400</v>
      </c>
      <c r="B810" s="752"/>
      <c r="C810" s="752"/>
      <c r="D810" s="752"/>
      <c r="E810" s="752"/>
      <c r="F810" s="753"/>
      <c r="G810" s="212"/>
      <c r="H810" s="213"/>
    </row>
    <row r="811" spans="1:10" ht="15">
      <c r="A811" s="295"/>
      <c r="B811" s="296"/>
      <c r="C811" s="216"/>
      <c r="D811" s="193" t="s">
        <v>13</v>
      </c>
      <c r="E811" s="217" t="s">
        <v>401</v>
      </c>
      <c r="F811" s="217" t="s">
        <v>401</v>
      </c>
      <c r="G811" s="217" t="s">
        <v>401</v>
      </c>
      <c r="H811" s="218" t="s">
        <v>401</v>
      </c>
    </row>
    <row r="812" spans="1:10">
      <c r="A812" s="219"/>
      <c r="B812" s="220"/>
      <c r="C812" s="184" t="s">
        <v>402</v>
      </c>
      <c r="D812" s="185" t="s">
        <v>403</v>
      </c>
      <c r="E812" s="186" t="s">
        <v>401</v>
      </c>
      <c r="F812" s="187" t="s">
        <v>401</v>
      </c>
      <c r="G812" s="187" t="s">
        <v>401</v>
      </c>
      <c r="H812" s="188" t="s">
        <v>401</v>
      </c>
    </row>
    <row r="813" spans="1:10" ht="26.4">
      <c r="A813" s="221">
        <v>1</v>
      </c>
      <c r="B813" s="222"/>
      <c r="C813" s="189"/>
      <c r="D813" s="190" t="s">
        <v>404</v>
      </c>
      <c r="E813" s="189" t="s">
        <v>3</v>
      </c>
      <c r="F813" s="191">
        <v>24.9</v>
      </c>
      <c r="G813" s="99">
        <f>J813*$K$2</f>
        <v>0</v>
      </c>
      <c r="H813" s="192">
        <f>ROUND($F813*G813,2)</f>
        <v>0</v>
      </c>
      <c r="J813" s="365"/>
    </row>
    <row r="814" spans="1:10" ht="39.6">
      <c r="A814" s="221">
        <v>2</v>
      </c>
      <c r="B814" s="223"/>
      <c r="C814" s="189"/>
      <c r="D814" s="190" t="s">
        <v>405</v>
      </c>
      <c r="E814" s="189" t="s">
        <v>406</v>
      </c>
      <c r="F814" s="191">
        <v>11.3</v>
      </c>
      <c r="G814" s="99">
        <f t="shared" ref="G814:G815" si="73">J814*$K$2</f>
        <v>0</v>
      </c>
      <c r="H814" s="192">
        <f>ROUND($F814*G814,2)</f>
        <v>0</v>
      </c>
      <c r="J814" s="365"/>
    </row>
    <row r="815" spans="1:10" ht="26.4">
      <c r="A815" s="221">
        <v>3</v>
      </c>
      <c r="B815" s="177"/>
      <c r="C815" s="189"/>
      <c r="D815" s="190" t="s">
        <v>407</v>
      </c>
      <c r="E815" s="189" t="s">
        <v>406</v>
      </c>
      <c r="F815" s="191">
        <v>18</v>
      </c>
      <c r="G815" s="99">
        <f t="shared" si="73"/>
        <v>0</v>
      </c>
      <c r="H815" s="192">
        <f>ROUND($F815*G815,2)</f>
        <v>0</v>
      </c>
      <c r="J815" s="365"/>
    </row>
    <row r="816" spans="1:10" ht="15">
      <c r="A816" s="224"/>
      <c r="B816" s="178"/>
      <c r="C816" s="217"/>
      <c r="D816" s="193" t="s">
        <v>287</v>
      </c>
      <c r="E816" s="217" t="s">
        <v>401</v>
      </c>
      <c r="F816" s="217" t="s">
        <v>401</v>
      </c>
      <c r="G816" s="225"/>
      <c r="H816" s="226" t="s">
        <v>401</v>
      </c>
      <c r="J816" s="365"/>
    </row>
    <row r="817" spans="1:10">
      <c r="A817" s="219"/>
      <c r="B817" s="760"/>
      <c r="C817" s="184" t="s">
        <v>408</v>
      </c>
      <c r="D817" s="185" t="s">
        <v>409</v>
      </c>
      <c r="E817" s="186" t="s">
        <v>401</v>
      </c>
      <c r="F817" s="187" t="s">
        <v>401</v>
      </c>
      <c r="G817" s="227"/>
      <c r="H817" s="228" t="s">
        <v>401</v>
      </c>
      <c r="J817" s="365"/>
    </row>
    <row r="818" spans="1:10" ht="15.6">
      <c r="A818" s="221">
        <v>4</v>
      </c>
      <c r="B818" s="761"/>
      <c r="C818" s="189"/>
      <c r="D818" s="190" t="s">
        <v>410</v>
      </c>
      <c r="E818" s="189" t="s">
        <v>406</v>
      </c>
      <c r="F818" s="191">
        <v>170</v>
      </c>
      <c r="G818" s="99">
        <f>J818*$K$2</f>
        <v>0</v>
      </c>
      <c r="H818" s="192">
        <f>ROUND($F818*G818,2)</f>
        <v>0</v>
      </c>
      <c r="J818" s="365"/>
    </row>
    <row r="819" spans="1:10">
      <c r="A819" s="219"/>
      <c r="B819" s="179"/>
      <c r="C819" s="184" t="s">
        <v>411</v>
      </c>
      <c r="D819" s="185" t="s">
        <v>412</v>
      </c>
      <c r="E819" s="186" t="s">
        <v>401</v>
      </c>
      <c r="F819" s="187" t="s">
        <v>401</v>
      </c>
      <c r="G819" s="99" t="s">
        <v>12</v>
      </c>
      <c r="H819" s="228" t="s">
        <v>401</v>
      </c>
      <c r="J819" s="365"/>
    </row>
    <row r="820" spans="1:10" ht="39.6">
      <c r="A820" s="221">
        <v>5</v>
      </c>
      <c r="B820" s="177"/>
      <c r="C820" s="189"/>
      <c r="D820" s="190" t="s">
        <v>413</v>
      </c>
      <c r="E820" s="189" t="s">
        <v>406</v>
      </c>
      <c r="F820" s="191">
        <v>190</v>
      </c>
      <c r="G820" s="99">
        <f t="shared" ref="G820" si="74">J820*$K$2</f>
        <v>0</v>
      </c>
      <c r="H820" s="192">
        <f>ROUND($F820*G820,2)</f>
        <v>0</v>
      </c>
      <c r="J820" s="365"/>
    </row>
    <row r="821" spans="1:10" ht="15">
      <c r="A821" s="224"/>
      <c r="B821" s="230"/>
      <c r="C821" s="217"/>
      <c r="D821" s="231" t="s">
        <v>19</v>
      </c>
      <c r="E821" s="217" t="s">
        <v>401</v>
      </c>
      <c r="F821" s="217" t="s">
        <v>401</v>
      </c>
      <c r="G821" s="232"/>
      <c r="H821" s="226" t="s">
        <v>401</v>
      </c>
      <c r="J821" s="365"/>
    </row>
    <row r="822" spans="1:10">
      <c r="A822" s="219"/>
      <c r="B822" s="220"/>
      <c r="C822" s="184" t="s">
        <v>141</v>
      </c>
      <c r="D822" s="185" t="s">
        <v>414</v>
      </c>
      <c r="E822" s="186" t="s">
        <v>401</v>
      </c>
      <c r="F822" s="187" t="s">
        <v>401</v>
      </c>
      <c r="G822" s="233"/>
      <c r="H822" s="228" t="s">
        <v>401</v>
      </c>
      <c r="J822" s="365"/>
    </row>
    <row r="823" spans="1:10" ht="39.6">
      <c r="A823" s="221">
        <v>6</v>
      </c>
      <c r="B823" s="234"/>
      <c r="C823" s="190"/>
      <c r="D823" s="190" t="s">
        <v>415</v>
      </c>
      <c r="E823" s="189" t="s">
        <v>22</v>
      </c>
      <c r="F823" s="191">
        <v>2144</v>
      </c>
      <c r="G823" s="99">
        <f>J823*$K$2</f>
        <v>0</v>
      </c>
      <c r="H823" s="192">
        <f>ROUND($F823*G823,2)</f>
        <v>0</v>
      </c>
      <c r="J823" s="365"/>
    </row>
    <row r="824" spans="1:10" ht="26.4">
      <c r="A824" s="221">
        <v>7</v>
      </c>
      <c r="B824" s="235"/>
      <c r="C824" s="190"/>
      <c r="D824" s="190" t="s">
        <v>416</v>
      </c>
      <c r="E824" s="189" t="s">
        <v>22</v>
      </c>
      <c r="F824" s="191">
        <v>1240</v>
      </c>
      <c r="G824" s="99">
        <f>J824*$K$2</f>
        <v>0</v>
      </c>
      <c r="H824" s="192">
        <f>ROUND($F824*G824,2)</f>
        <v>0</v>
      </c>
      <c r="J824" s="365"/>
    </row>
    <row r="825" spans="1:10" ht="15">
      <c r="A825" s="224"/>
      <c r="B825" s="230"/>
      <c r="C825" s="217"/>
      <c r="D825" s="231" t="s">
        <v>26</v>
      </c>
      <c r="E825" s="217" t="s">
        <v>401</v>
      </c>
      <c r="F825" s="217" t="s">
        <v>401</v>
      </c>
      <c r="G825" s="232"/>
      <c r="H825" s="226" t="s">
        <v>401</v>
      </c>
      <c r="J825" s="365"/>
    </row>
    <row r="826" spans="1:10" ht="13.8">
      <c r="A826" s="236"/>
      <c r="B826" s="237"/>
      <c r="C826" s="238"/>
      <c r="D826" s="239" t="s">
        <v>417</v>
      </c>
      <c r="E826" s="201" t="s">
        <v>401</v>
      </c>
      <c r="F826" s="201" t="s">
        <v>401</v>
      </c>
      <c r="G826" s="51"/>
      <c r="H826" s="240" t="s">
        <v>401</v>
      </c>
      <c r="J826" s="365"/>
    </row>
    <row r="827" spans="1:10">
      <c r="A827" s="241"/>
      <c r="B827" s="242"/>
      <c r="C827" s="184" t="s">
        <v>418</v>
      </c>
      <c r="D827" s="243" t="s">
        <v>419</v>
      </c>
      <c r="E827" s="186" t="s">
        <v>401</v>
      </c>
      <c r="F827" s="187" t="s">
        <v>401</v>
      </c>
      <c r="G827" s="233"/>
      <c r="H827" s="228" t="s">
        <v>401</v>
      </c>
      <c r="J827" s="365"/>
    </row>
    <row r="828" spans="1:10" ht="39.6">
      <c r="A828" s="221">
        <v>8</v>
      </c>
      <c r="B828" s="177"/>
      <c r="C828" s="244"/>
      <c r="D828" s="190" t="s">
        <v>473</v>
      </c>
      <c r="E828" s="245" t="s">
        <v>406</v>
      </c>
      <c r="F828" s="246">
        <v>10.6</v>
      </c>
      <c r="G828" s="99">
        <f>J828*$K$2</f>
        <v>0</v>
      </c>
      <c r="H828" s="192">
        <f>ROUND($F828*G828,2)</f>
        <v>0</v>
      </c>
      <c r="J828" s="365"/>
    </row>
    <row r="829" spans="1:10">
      <c r="A829" s="241"/>
      <c r="B829" s="242"/>
      <c r="C829" s="184" t="s">
        <v>421</v>
      </c>
      <c r="D829" s="243" t="s">
        <v>422</v>
      </c>
      <c r="E829" s="186" t="s">
        <v>401</v>
      </c>
      <c r="F829" s="187" t="s">
        <v>401</v>
      </c>
      <c r="G829" s="99" t="s">
        <v>12</v>
      </c>
      <c r="H829" s="228" t="s">
        <v>401</v>
      </c>
      <c r="J829" s="365"/>
    </row>
    <row r="830" spans="1:10" ht="39.6">
      <c r="A830" s="247">
        <v>9</v>
      </c>
      <c r="B830" s="248"/>
      <c r="C830" s="249"/>
      <c r="D830" s="250" t="s">
        <v>423</v>
      </c>
      <c r="E830" s="251" t="s">
        <v>406</v>
      </c>
      <c r="F830" s="252">
        <v>7.9</v>
      </c>
      <c r="G830" s="99">
        <f t="shared" ref="G830:G839" si="75">J830*$K$2</f>
        <v>0</v>
      </c>
      <c r="H830" s="192">
        <f>ROUND($F830*G830,2)</f>
        <v>0</v>
      </c>
      <c r="J830" s="365"/>
    </row>
    <row r="831" spans="1:10" ht="26.4">
      <c r="A831" s="241"/>
      <c r="B831" s="242"/>
      <c r="C831" s="184" t="s">
        <v>424</v>
      </c>
      <c r="D831" s="253" t="s">
        <v>425</v>
      </c>
      <c r="E831" s="189" t="s">
        <v>401</v>
      </c>
      <c r="F831" s="191" t="s">
        <v>401</v>
      </c>
      <c r="G831" s="99" t="s">
        <v>12</v>
      </c>
      <c r="H831" s="254" t="s">
        <v>401</v>
      </c>
      <c r="J831" s="365"/>
    </row>
    <row r="832" spans="1:10" ht="15.6">
      <c r="A832" s="255">
        <v>10</v>
      </c>
      <c r="B832" s="177"/>
      <c r="C832" s="256"/>
      <c r="D832" s="257" t="s">
        <v>426</v>
      </c>
      <c r="E832" s="189" t="s">
        <v>406</v>
      </c>
      <c r="F832" s="258">
        <v>9.3000000000000007</v>
      </c>
      <c r="G832" s="99">
        <f t="shared" si="75"/>
        <v>0</v>
      </c>
      <c r="H832" s="192">
        <f>ROUND($F832*G832,2)</f>
        <v>0</v>
      </c>
      <c r="J832" s="365"/>
    </row>
    <row r="833" spans="1:10" ht="13.8">
      <c r="A833" s="236"/>
      <c r="B833" s="237"/>
      <c r="C833" s="238"/>
      <c r="D833" s="259" t="s">
        <v>427</v>
      </c>
      <c r="E833" s="201" t="s">
        <v>401</v>
      </c>
      <c r="F833" s="201" t="s">
        <v>401</v>
      </c>
      <c r="G833" s="99" t="s">
        <v>12</v>
      </c>
      <c r="H833" s="240" t="s">
        <v>401</v>
      </c>
      <c r="J833" s="365"/>
    </row>
    <row r="834" spans="1:10">
      <c r="A834" s="219"/>
      <c r="B834" s="220"/>
      <c r="C834" s="184" t="s">
        <v>342</v>
      </c>
      <c r="D834" s="185" t="s">
        <v>118</v>
      </c>
      <c r="E834" s="186" t="s">
        <v>401</v>
      </c>
      <c r="F834" s="187" t="s">
        <v>401</v>
      </c>
      <c r="G834" s="99" t="s">
        <v>12</v>
      </c>
      <c r="H834" s="228" t="s">
        <v>401</v>
      </c>
      <c r="J834" s="365"/>
    </row>
    <row r="835" spans="1:10" ht="26.4">
      <c r="A835" s="221">
        <v>11</v>
      </c>
      <c r="B835" s="179"/>
      <c r="C835" s="189"/>
      <c r="D835" s="190" t="s">
        <v>428</v>
      </c>
      <c r="E835" s="189" t="s">
        <v>406</v>
      </c>
      <c r="F835" s="191">
        <v>19.899999999999999</v>
      </c>
      <c r="G835" s="99">
        <f t="shared" si="75"/>
        <v>0</v>
      </c>
      <c r="H835" s="192">
        <f>ROUND($F835*G835,2)</f>
        <v>0</v>
      </c>
      <c r="J835" s="365"/>
    </row>
    <row r="836" spans="1:10" ht="26.4">
      <c r="A836" s="221">
        <v>12</v>
      </c>
      <c r="B836" s="261"/>
      <c r="C836" s="262"/>
      <c r="D836" s="257" t="s">
        <v>429</v>
      </c>
      <c r="E836" s="262" t="s">
        <v>406</v>
      </c>
      <c r="F836" s="263">
        <v>3.1</v>
      </c>
      <c r="G836" s="99">
        <f t="shared" si="75"/>
        <v>0</v>
      </c>
      <c r="H836" s="192">
        <f>ROUND($F836*G836,2)</f>
        <v>0</v>
      </c>
      <c r="J836" s="365"/>
    </row>
    <row r="837" spans="1:10" ht="13.8">
      <c r="A837" s="236"/>
      <c r="B837" s="237"/>
      <c r="C837" s="238"/>
      <c r="D837" s="259" t="s">
        <v>430</v>
      </c>
      <c r="E837" s="201" t="s">
        <v>401</v>
      </c>
      <c r="F837" s="201" t="s">
        <v>401</v>
      </c>
      <c r="G837" s="99" t="s">
        <v>12</v>
      </c>
      <c r="H837" s="240" t="s">
        <v>401</v>
      </c>
      <c r="J837" s="365"/>
    </row>
    <row r="838" spans="1:10" ht="26.4">
      <c r="A838" s="241"/>
      <c r="B838" s="242"/>
      <c r="C838" s="184" t="s">
        <v>431</v>
      </c>
      <c r="D838" s="253" t="s">
        <v>846</v>
      </c>
      <c r="E838" s="189" t="s">
        <v>401</v>
      </c>
      <c r="F838" s="191" t="s">
        <v>401</v>
      </c>
      <c r="G838" s="99" t="s">
        <v>12</v>
      </c>
      <c r="H838" s="254" t="s">
        <v>401</v>
      </c>
      <c r="J838" s="365"/>
    </row>
    <row r="839" spans="1:10" ht="39.6">
      <c r="A839" s="264">
        <v>13</v>
      </c>
      <c r="B839" s="265"/>
      <c r="C839" s="256"/>
      <c r="D839" s="257" t="s">
        <v>474</v>
      </c>
      <c r="E839" s="262" t="s">
        <v>2</v>
      </c>
      <c r="F839" s="258">
        <v>31</v>
      </c>
      <c r="G839" s="99">
        <f t="shared" si="75"/>
        <v>0</v>
      </c>
      <c r="H839" s="192">
        <f>ROUND($F839*G839,2)</f>
        <v>0</v>
      </c>
      <c r="J839" s="365"/>
    </row>
    <row r="840" spans="1:10" ht="15">
      <c r="A840" s="224"/>
      <c r="B840" s="230"/>
      <c r="C840" s="217"/>
      <c r="D840" s="231" t="s">
        <v>279</v>
      </c>
      <c r="E840" s="217" t="s">
        <v>401</v>
      </c>
      <c r="F840" s="217" t="s">
        <v>401</v>
      </c>
      <c r="G840" s="232"/>
      <c r="H840" s="226" t="s">
        <v>401</v>
      </c>
      <c r="J840" s="365"/>
    </row>
    <row r="841" spans="1:10">
      <c r="A841" s="219"/>
      <c r="B841" s="220"/>
      <c r="C841" s="184" t="s">
        <v>349</v>
      </c>
      <c r="D841" s="185" t="s">
        <v>433</v>
      </c>
      <c r="E841" s="186" t="s">
        <v>401</v>
      </c>
      <c r="F841" s="187" t="s">
        <v>401</v>
      </c>
      <c r="G841" s="233"/>
      <c r="H841" s="228" t="s">
        <v>401</v>
      </c>
      <c r="J841" s="365"/>
    </row>
    <row r="842" spans="1:10" ht="26.4">
      <c r="A842" s="255">
        <v>14</v>
      </c>
      <c r="B842" s="267"/>
      <c r="C842" s="268"/>
      <c r="D842" s="190" t="s">
        <v>434</v>
      </c>
      <c r="E842" s="189" t="s">
        <v>435</v>
      </c>
      <c r="F842" s="191">
        <v>42.3</v>
      </c>
      <c r="G842" s="99">
        <f>J842*$K$2</f>
        <v>0</v>
      </c>
      <c r="H842" s="192">
        <f>ROUND($F842*G842,2)</f>
        <v>0</v>
      </c>
      <c r="J842" s="365"/>
    </row>
    <row r="843" spans="1:10">
      <c r="A843" s="241"/>
      <c r="B843" s="242"/>
      <c r="C843" s="184" t="s">
        <v>136</v>
      </c>
      <c r="D843" s="185" t="s">
        <v>436</v>
      </c>
      <c r="E843" s="186" t="s">
        <v>401</v>
      </c>
      <c r="F843" s="187" t="s">
        <v>401</v>
      </c>
      <c r="G843" s="99" t="s">
        <v>12</v>
      </c>
      <c r="H843" s="228" t="s">
        <v>401</v>
      </c>
      <c r="J843" s="365"/>
    </row>
    <row r="844" spans="1:10" ht="26.4">
      <c r="A844" s="255">
        <v>15</v>
      </c>
      <c r="B844" s="267"/>
      <c r="C844" s="269"/>
      <c r="D844" s="190" t="s">
        <v>475</v>
      </c>
      <c r="E844" s="189" t="s">
        <v>435</v>
      </c>
      <c r="F844" s="191">
        <v>51.3</v>
      </c>
      <c r="G844" s="99">
        <f t="shared" ref="G844:G853" si="76">J844*$K$2</f>
        <v>0</v>
      </c>
      <c r="H844" s="192">
        <f>ROUND($F844*G844,2)</f>
        <v>0</v>
      </c>
      <c r="J844" s="365"/>
    </row>
    <row r="845" spans="1:10" ht="26.4">
      <c r="A845" s="255">
        <v>16</v>
      </c>
      <c r="B845" s="267"/>
      <c r="C845" s="270"/>
      <c r="D845" s="271" t="s">
        <v>476</v>
      </c>
      <c r="E845" s="189" t="s">
        <v>435</v>
      </c>
      <c r="F845" s="272">
        <v>128.30000000000001</v>
      </c>
      <c r="G845" s="99">
        <f t="shared" si="76"/>
        <v>0</v>
      </c>
      <c r="H845" s="192">
        <f>ROUND($F845*G845,2)</f>
        <v>0</v>
      </c>
      <c r="J845" s="365"/>
    </row>
    <row r="846" spans="1:10">
      <c r="A846" s="273"/>
      <c r="B846" s="274"/>
      <c r="C846" s="184" t="s">
        <v>148</v>
      </c>
      <c r="D846" s="275" t="s">
        <v>51</v>
      </c>
      <c r="E846" s="186" t="s">
        <v>401</v>
      </c>
      <c r="F846" s="187" t="s">
        <v>401</v>
      </c>
      <c r="G846" s="99" t="s">
        <v>12</v>
      </c>
      <c r="H846" s="228" t="s">
        <v>401</v>
      </c>
      <c r="J846" s="365"/>
    </row>
    <row r="847" spans="1:10" ht="39.6">
      <c r="A847" s="255">
        <v>17</v>
      </c>
      <c r="B847" s="276"/>
      <c r="C847" s="269"/>
      <c r="D847" s="190" t="s">
        <v>439</v>
      </c>
      <c r="E847" s="189" t="s">
        <v>435</v>
      </c>
      <c r="F847" s="191">
        <v>6.3</v>
      </c>
      <c r="G847" s="99">
        <f t="shared" si="76"/>
        <v>0</v>
      </c>
      <c r="H847" s="192">
        <f>ROUND($F847*G847,2)</f>
        <v>0</v>
      </c>
      <c r="J847" s="365"/>
    </row>
    <row r="848" spans="1:10">
      <c r="A848" s="219"/>
      <c r="B848" s="220"/>
      <c r="C848" s="184" t="s">
        <v>440</v>
      </c>
      <c r="D848" s="277" t="s">
        <v>441</v>
      </c>
      <c r="E848" s="186" t="s">
        <v>401</v>
      </c>
      <c r="F848" s="187" t="s">
        <v>401</v>
      </c>
      <c r="G848" s="99" t="s">
        <v>12</v>
      </c>
      <c r="H848" s="228" t="s">
        <v>401</v>
      </c>
      <c r="J848" s="365"/>
    </row>
    <row r="849" spans="1:10" ht="39.6">
      <c r="A849" s="221">
        <v>18</v>
      </c>
      <c r="B849" s="180"/>
      <c r="C849" s="189"/>
      <c r="D849" s="190" t="s">
        <v>477</v>
      </c>
      <c r="E849" s="189" t="s">
        <v>435</v>
      </c>
      <c r="F849" s="286">
        <v>51.3</v>
      </c>
      <c r="G849" s="99">
        <f t="shared" si="76"/>
        <v>0</v>
      </c>
      <c r="H849" s="192">
        <f>ROUND($F849*G849,2)</f>
        <v>0</v>
      </c>
      <c r="J849" s="365"/>
    </row>
    <row r="850" spans="1:10" ht="27">
      <c r="A850" s="255"/>
      <c r="B850" s="278"/>
      <c r="C850" s="184" t="s">
        <v>154</v>
      </c>
      <c r="D850" s="243" t="s">
        <v>443</v>
      </c>
      <c r="E850" s="186" t="s">
        <v>401</v>
      </c>
      <c r="F850" s="282" t="s">
        <v>401</v>
      </c>
      <c r="G850" s="99" t="s">
        <v>12</v>
      </c>
      <c r="H850" s="228" t="s">
        <v>401</v>
      </c>
      <c r="J850" s="365"/>
    </row>
    <row r="851" spans="1:10">
      <c r="A851" s="255">
        <v>19</v>
      </c>
      <c r="B851" s="180"/>
      <c r="C851" s="244"/>
      <c r="D851" s="257" t="s">
        <v>444</v>
      </c>
      <c r="E851" s="189" t="s">
        <v>3</v>
      </c>
      <c r="F851" s="263">
        <v>15.3</v>
      </c>
      <c r="G851" s="99">
        <f t="shared" si="76"/>
        <v>0</v>
      </c>
      <c r="H851" s="192">
        <f>ROUND($F851*G851,2)</f>
        <v>0</v>
      </c>
      <c r="J851" s="365"/>
    </row>
    <row r="852" spans="1:10">
      <c r="A852" s="219"/>
      <c r="B852" s="220"/>
      <c r="C852" s="184" t="s">
        <v>366</v>
      </c>
      <c r="D852" s="277" t="s">
        <v>68</v>
      </c>
      <c r="E852" s="186" t="s">
        <v>401</v>
      </c>
      <c r="F852" s="187" t="s">
        <v>401</v>
      </c>
      <c r="G852" s="99" t="s">
        <v>12</v>
      </c>
      <c r="H852" s="228" t="s">
        <v>401</v>
      </c>
      <c r="J852" s="365"/>
    </row>
    <row r="853" spans="1:10" ht="39.6">
      <c r="A853" s="221">
        <v>20</v>
      </c>
      <c r="B853" s="179"/>
      <c r="C853" s="189"/>
      <c r="D853" s="190" t="s">
        <v>447</v>
      </c>
      <c r="E853" s="189" t="s">
        <v>3</v>
      </c>
      <c r="F853" s="191">
        <v>19.100000000000001</v>
      </c>
      <c r="G853" s="99">
        <f t="shared" si="76"/>
        <v>0</v>
      </c>
      <c r="H853" s="192">
        <f>ROUND($F853*G853,2)</f>
        <v>0</v>
      </c>
      <c r="J853" s="365"/>
    </row>
    <row r="854" spans="1:10" ht="15">
      <c r="A854" s="224"/>
      <c r="B854" s="230"/>
      <c r="C854" s="217"/>
      <c r="D854" s="193" t="s">
        <v>61</v>
      </c>
      <c r="E854" s="217" t="s">
        <v>401</v>
      </c>
      <c r="F854" s="217" t="s">
        <v>401</v>
      </c>
      <c r="G854" s="232" t="s">
        <v>401</v>
      </c>
      <c r="H854" s="226" t="s">
        <v>401</v>
      </c>
      <c r="J854" s="365"/>
    </row>
    <row r="855" spans="1:10">
      <c r="A855" s="279"/>
      <c r="B855" s="278"/>
      <c r="C855" s="280" t="s">
        <v>364</v>
      </c>
      <c r="D855" s="281" t="s">
        <v>67</v>
      </c>
      <c r="E855" s="245" t="s">
        <v>401</v>
      </c>
      <c r="F855" s="282" t="s">
        <v>401</v>
      </c>
      <c r="G855" s="233" t="s">
        <v>401</v>
      </c>
      <c r="H855" s="228" t="s">
        <v>401</v>
      </c>
      <c r="J855" s="365"/>
    </row>
    <row r="856" spans="1:10" ht="39.6">
      <c r="A856" s="221">
        <v>21</v>
      </c>
      <c r="B856" s="283"/>
      <c r="C856" s="189"/>
      <c r="D856" s="190" t="s">
        <v>445</v>
      </c>
      <c r="E856" s="189" t="s">
        <v>435</v>
      </c>
      <c r="F856" s="191">
        <v>4.5</v>
      </c>
      <c r="G856" s="99">
        <f>J856*$K$2</f>
        <v>0</v>
      </c>
      <c r="H856" s="192">
        <f t="shared" ref="H856:H857" si="77">ROUND($F856*G856,2)</f>
        <v>0</v>
      </c>
      <c r="J856" s="365"/>
    </row>
    <row r="857" spans="1:10" ht="39.6">
      <c r="A857" s="284">
        <v>22</v>
      </c>
      <c r="B857" s="285"/>
      <c r="C857" s="251"/>
      <c r="D857" s="250" t="s">
        <v>446</v>
      </c>
      <c r="E857" s="251" t="s">
        <v>435</v>
      </c>
      <c r="F857" s="286">
        <v>16</v>
      </c>
      <c r="G857" s="99">
        <f t="shared" ref="G857:G864" si="78">J857*$K$2</f>
        <v>0</v>
      </c>
      <c r="H857" s="192">
        <f t="shared" si="77"/>
        <v>0</v>
      </c>
      <c r="J857" s="365"/>
    </row>
    <row r="858" spans="1:10">
      <c r="A858" s="273"/>
      <c r="B858" s="274"/>
      <c r="C858" s="326" t="s">
        <v>368</v>
      </c>
      <c r="D858" s="275" t="s">
        <v>369</v>
      </c>
      <c r="E858" s="327" t="s">
        <v>401</v>
      </c>
      <c r="F858" s="324" t="s">
        <v>401</v>
      </c>
      <c r="G858" s="99" t="s">
        <v>12</v>
      </c>
      <c r="H858" s="325" t="s">
        <v>401</v>
      </c>
      <c r="J858" s="365"/>
    </row>
    <row r="859" spans="1:10" ht="39.6">
      <c r="A859" s="247">
        <v>23</v>
      </c>
      <c r="B859" s="182"/>
      <c r="C859" s="249"/>
      <c r="D859" s="250" t="s">
        <v>448</v>
      </c>
      <c r="E859" s="287" t="s">
        <v>3</v>
      </c>
      <c r="F859" s="286">
        <v>13.5</v>
      </c>
      <c r="G859" s="99">
        <f t="shared" si="78"/>
        <v>0</v>
      </c>
      <c r="H859" s="192">
        <f>ROUND($F859*G859,2)</f>
        <v>0</v>
      </c>
      <c r="J859" s="365"/>
    </row>
    <row r="860" spans="1:10">
      <c r="A860" s="219"/>
      <c r="B860" s="220"/>
      <c r="C860" s="184" t="s">
        <v>449</v>
      </c>
      <c r="D860" s="277" t="s">
        <v>280</v>
      </c>
      <c r="E860" s="186" t="s">
        <v>401</v>
      </c>
      <c r="F860" s="187" t="s">
        <v>401</v>
      </c>
      <c r="G860" s="99" t="s">
        <v>12</v>
      </c>
      <c r="H860" s="228" t="s">
        <v>401</v>
      </c>
      <c r="J860" s="365"/>
    </row>
    <row r="861" spans="1:10" ht="39.6">
      <c r="A861" s="221">
        <v>24</v>
      </c>
      <c r="B861" s="181"/>
      <c r="C861" s="189"/>
      <c r="D861" s="190" t="s">
        <v>450</v>
      </c>
      <c r="E861" s="189" t="s">
        <v>406</v>
      </c>
      <c r="F861" s="191">
        <v>35</v>
      </c>
      <c r="G861" s="99">
        <f t="shared" si="78"/>
        <v>0</v>
      </c>
      <c r="H861" s="192">
        <f>ROUND($F861*G861,2)</f>
        <v>0</v>
      </c>
      <c r="J861" s="365"/>
    </row>
    <row r="862" spans="1:10" ht="26.4">
      <c r="A862" s="219"/>
      <c r="B862" s="220"/>
      <c r="C862" s="184" t="s">
        <v>371</v>
      </c>
      <c r="D862" s="277" t="s">
        <v>451</v>
      </c>
      <c r="E862" s="186" t="s">
        <v>401</v>
      </c>
      <c r="F862" s="187" t="s">
        <v>401</v>
      </c>
      <c r="G862" s="99" t="s">
        <v>12</v>
      </c>
      <c r="H862" s="228" t="s">
        <v>401</v>
      </c>
      <c r="J862" s="365"/>
    </row>
    <row r="863" spans="1:10" ht="39.6">
      <c r="A863" s="288">
        <v>25</v>
      </c>
      <c r="B863" s="234"/>
      <c r="C863" s="289"/>
      <c r="D863" s="290" t="s">
        <v>452</v>
      </c>
      <c r="E863" s="245" t="s">
        <v>2</v>
      </c>
      <c r="F863" s="282">
        <v>1</v>
      </c>
      <c r="G863" s="99">
        <f t="shared" si="78"/>
        <v>0</v>
      </c>
      <c r="H863" s="192">
        <f t="shared" ref="H863:H864" si="79">ROUND($F863*G863,2)</f>
        <v>0</v>
      </c>
      <c r="J863" s="365"/>
    </row>
    <row r="864" spans="1:10" ht="40.200000000000003" thickBot="1">
      <c r="A864" s="284">
        <v>26</v>
      </c>
      <c r="B864" s="291"/>
      <c r="C864" s="251"/>
      <c r="D864" s="250" t="s">
        <v>453</v>
      </c>
      <c r="E864" s="251" t="s">
        <v>2</v>
      </c>
      <c r="F864" s="286">
        <v>6</v>
      </c>
      <c r="G864" s="99">
        <f t="shared" si="78"/>
        <v>0</v>
      </c>
      <c r="H864" s="192">
        <f t="shared" si="79"/>
        <v>0</v>
      </c>
      <c r="J864" s="365"/>
    </row>
    <row r="865" spans="1:10" ht="15.6">
      <c r="A865" s="754"/>
      <c r="B865" s="755"/>
      <c r="C865" s="756"/>
      <c r="D865" s="757" t="s">
        <v>460</v>
      </c>
      <c r="E865" s="758"/>
      <c r="F865" s="759"/>
      <c r="G865" s="762">
        <f>SUM(H813:H864)</f>
        <v>0</v>
      </c>
      <c r="H865" s="763"/>
    </row>
    <row r="866" spans="1:10" ht="13.8" thickBot="1"/>
    <row r="867" spans="1:10" ht="22.8">
      <c r="A867" s="733" t="s">
        <v>454</v>
      </c>
      <c r="B867" s="734"/>
      <c r="C867" s="735"/>
      <c r="D867" s="736" t="s">
        <v>455</v>
      </c>
      <c r="E867" s="737"/>
      <c r="F867" s="738"/>
      <c r="G867" s="194"/>
      <c r="H867" s="195"/>
      <c r="I867">
        <v>29</v>
      </c>
    </row>
    <row r="868" spans="1:10" ht="50.4" customHeight="1">
      <c r="A868" s="739" t="s">
        <v>391</v>
      </c>
      <c r="B868" s="740"/>
      <c r="C868" s="741"/>
      <c r="D868" s="742" t="s">
        <v>392</v>
      </c>
      <c r="E868" s="743"/>
      <c r="F868" s="744"/>
      <c r="G868" s="329"/>
      <c r="H868" s="330"/>
    </row>
    <row r="869" spans="1:10" ht="17.399999999999999">
      <c r="A869" s="745" t="s">
        <v>393</v>
      </c>
      <c r="B869" s="747" t="s">
        <v>266</v>
      </c>
      <c r="C869" s="749" t="s">
        <v>394</v>
      </c>
      <c r="D869" s="196" t="s">
        <v>488</v>
      </c>
      <c r="E869" s="197" t="s">
        <v>396</v>
      </c>
      <c r="F869" s="198"/>
      <c r="G869" s="292" t="s">
        <v>104</v>
      </c>
      <c r="H869" s="200" t="s">
        <v>105</v>
      </c>
    </row>
    <row r="870" spans="1:10">
      <c r="A870" s="746"/>
      <c r="B870" s="748"/>
      <c r="C870" s="750"/>
      <c r="D870" s="201" t="s">
        <v>397</v>
      </c>
      <c r="E870" s="293" t="s">
        <v>166</v>
      </c>
      <c r="F870" s="202" t="s">
        <v>398</v>
      </c>
      <c r="G870" s="293" t="s">
        <v>399</v>
      </c>
      <c r="H870" s="203" t="s">
        <v>399</v>
      </c>
    </row>
    <row r="871" spans="1:10">
      <c r="A871" s="204">
        <v>1</v>
      </c>
      <c r="B871" s="205">
        <v>2</v>
      </c>
      <c r="C871" s="206">
        <v>3</v>
      </c>
      <c r="D871" s="207">
        <v>4</v>
      </c>
      <c r="E871" s="208">
        <v>5</v>
      </c>
      <c r="F871" s="331">
        <v>6</v>
      </c>
      <c r="G871" s="294">
        <f t="shared" ref="G871:H871" si="80">F871+1</f>
        <v>7</v>
      </c>
      <c r="H871" s="211">
        <f t="shared" si="80"/>
        <v>8</v>
      </c>
    </row>
    <row r="872" spans="1:10" ht="17.399999999999999">
      <c r="A872" s="751" t="s">
        <v>400</v>
      </c>
      <c r="B872" s="752"/>
      <c r="C872" s="752"/>
      <c r="D872" s="752"/>
      <c r="E872" s="752"/>
      <c r="F872" s="753"/>
      <c r="G872" s="212"/>
      <c r="H872" s="213"/>
    </row>
    <row r="873" spans="1:10" ht="15">
      <c r="A873" s="295"/>
      <c r="B873" s="296"/>
      <c r="C873" s="216"/>
      <c r="D873" s="193" t="s">
        <v>13</v>
      </c>
      <c r="E873" s="217"/>
      <c r="F873" s="217"/>
      <c r="G873" s="217"/>
      <c r="H873" s="218"/>
    </row>
    <row r="874" spans="1:10">
      <c r="A874" s="219"/>
      <c r="B874" s="220"/>
      <c r="C874" s="184" t="s">
        <v>402</v>
      </c>
      <c r="D874" s="185" t="s">
        <v>489</v>
      </c>
      <c r="E874" s="186" t="s">
        <v>401</v>
      </c>
      <c r="F874" s="187" t="s">
        <v>401</v>
      </c>
      <c r="G874" s="227" t="s">
        <v>401</v>
      </c>
      <c r="H874" s="228" t="s">
        <v>401</v>
      </c>
    </row>
    <row r="875" spans="1:10" ht="15.6">
      <c r="A875" s="221">
        <v>1</v>
      </c>
      <c r="B875" s="223"/>
      <c r="C875" s="189"/>
      <c r="D875" s="190" t="s">
        <v>490</v>
      </c>
      <c r="E875" s="189" t="s">
        <v>406</v>
      </c>
      <c r="F875" s="191">
        <v>0.8</v>
      </c>
      <c r="G875" s="99">
        <f>J875*$K$2</f>
        <v>0</v>
      </c>
      <c r="H875" s="332">
        <f>ROUND($F875*G875,2)</f>
        <v>0</v>
      </c>
      <c r="J875" s="367"/>
    </row>
    <row r="876" spans="1:10" ht="26.4">
      <c r="A876" s="221">
        <v>2</v>
      </c>
      <c r="B876" s="177"/>
      <c r="C876" s="189"/>
      <c r="D876" s="190" t="s">
        <v>407</v>
      </c>
      <c r="E876" s="189" t="s">
        <v>406</v>
      </c>
      <c r="F876" s="191">
        <v>8</v>
      </c>
      <c r="G876" s="99">
        <f>J876*$K$2</f>
        <v>0</v>
      </c>
      <c r="H876" s="332">
        <f>ROUND($F876*G876,2)</f>
        <v>0</v>
      </c>
      <c r="J876" s="367"/>
    </row>
    <row r="877" spans="1:10" ht="15">
      <c r="A877" s="224"/>
      <c r="B877" s="230"/>
      <c r="C877" s="217"/>
      <c r="D877" s="193" t="s">
        <v>491</v>
      </c>
      <c r="E877" s="217" t="s">
        <v>401</v>
      </c>
      <c r="F877" s="217" t="s">
        <v>401</v>
      </c>
      <c r="G877" s="333"/>
      <c r="H877" s="334" t="s">
        <v>401</v>
      </c>
      <c r="J877" s="368"/>
    </row>
    <row r="878" spans="1:10">
      <c r="A878" s="219"/>
      <c r="B878" s="319"/>
      <c r="C878" s="184" t="s">
        <v>408</v>
      </c>
      <c r="D878" s="185" t="s">
        <v>409</v>
      </c>
      <c r="E878" s="186" t="s">
        <v>401</v>
      </c>
      <c r="F878" s="187" t="s">
        <v>401</v>
      </c>
      <c r="G878" s="335"/>
      <c r="H878" s="336" t="s">
        <v>401</v>
      </c>
      <c r="J878" s="368"/>
    </row>
    <row r="879" spans="1:10" ht="15.6">
      <c r="A879" s="322">
        <v>3</v>
      </c>
      <c r="B879" s="337"/>
      <c r="C879" s="262"/>
      <c r="D879" s="257" t="s">
        <v>492</v>
      </c>
      <c r="E879" s="262" t="s">
        <v>406</v>
      </c>
      <c r="F879" s="263">
        <v>12</v>
      </c>
      <c r="G879" s="99">
        <f>J879*$K$2</f>
        <v>0</v>
      </c>
      <c r="H879" s="332">
        <f>ROUND($F879*G879,2)</f>
        <v>0</v>
      </c>
      <c r="J879" s="367"/>
    </row>
    <row r="880" spans="1:10">
      <c r="A880" s="219"/>
      <c r="B880" s="338"/>
      <c r="C880" s="184" t="s">
        <v>411</v>
      </c>
      <c r="D880" s="185" t="s">
        <v>412</v>
      </c>
      <c r="E880" s="186" t="s">
        <v>401</v>
      </c>
      <c r="F880" s="187" t="s">
        <v>401</v>
      </c>
      <c r="G880" s="99" t="s">
        <v>12</v>
      </c>
      <c r="H880" s="336" t="s">
        <v>401</v>
      </c>
      <c r="J880" s="368"/>
    </row>
    <row r="881" spans="1:10" ht="39.6">
      <c r="A881" s="221">
        <v>4</v>
      </c>
      <c r="B881" s="222"/>
      <c r="C881" s="189"/>
      <c r="D881" s="190" t="s">
        <v>413</v>
      </c>
      <c r="E881" s="189" t="s">
        <v>406</v>
      </c>
      <c r="F881" s="191">
        <v>12</v>
      </c>
      <c r="G881" s="99">
        <f>J881*$K$2</f>
        <v>0</v>
      </c>
      <c r="H881" s="332">
        <f>ROUND($F881*G881,2)</f>
        <v>0</v>
      </c>
      <c r="J881" s="367"/>
    </row>
    <row r="882" spans="1:10" ht="15">
      <c r="A882" s="224"/>
      <c r="B882" s="230"/>
      <c r="C882" s="217"/>
      <c r="D882" s="231" t="s">
        <v>19</v>
      </c>
      <c r="E882" s="217"/>
      <c r="F882" s="217"/>
      <c r="G882" s="340"/>
      <c r="H882" s="334"/>
      <c r="J882" s="368"/>
    </row>
    <row r="883" spans="1:10">
      <c r="A883" s="219"/>
      <c r="B883" s="220"/>
      <c r="C883" s="184" t="s">
        <v>141</v>
      </c>
      <c r="D883" s="185" t="s">
        <v>493</v>
      </c>
      <c r="E883" s="186" t="s">
        <v>401</v>
      </c>
      <c r="F883" s="187" t="s">
        <v>401</v>
      </c>
      <c r="G883" s="339"/>
      <c r="H883" s="336" t="s">
        <v>401</v>
      </c>
      <c r="J883" s="368"/>
    </row>
    <row r="884" spans="1:10" ht="39.6">
      <c r="A884" s="221">
        <v>5</v>
      </c>
      <c r="B884" s="234"/>
      <c r="C884" s="190"/>
      <c r="D884" s="190" t="s">
        <v>494</v>
      </c>
      <c r="E884" s="189" t="s">
        <v>22</v>
      </c>
      <c r="F884" s="191">
        <f>150*F888</f>
        <v>945</v>
      </c>
      <c r="G884" s="99">
        <f>J884*$K$2</f>
        <v>0</v>
      </c>
      <c r="H884" s="332">
        <f>ROUND($F884*G884,2)</f>
        <v>0</v>
      </c>
      <c r="J884" s="367"/>
    </row>
    <row r="885" spans="1:10" ht="15">
      <c r="A885" s="224"/>
      <c r="B885" s="230"/>
      <c r="C885" s="217"/>
      <c r="D885" s="231" t="s">
        <v>26</v>
      </c>
      <c r="E885" s="217"/>
      <c r="F885" s="217"/>
      <c r="G885" s="340"/>
      <c r="H885" s="334"/>
      <c r="J885" s="368"/>
    </row>
    <row r="886" spans="1:10" ht="13.8">
      <c r="A886" s="236"/>
      <c r="B886" s="237"/>
      <c r="C886" s="238"/>
      <c r="D886" s="239" t="s">
        <v>417</v>
      </c>
      <c r="E886" s="201" t="s">
        <v>401</v>
      </c>
      <c r="F886" s="201" t="s">
        <v>401</v>
      </c>
      <c r="G886" s="341"/>
      <c r="H886" s="342" t="s">
        <v>401</v>
      </c>
      <c r="J886" s="368"/>
    </row>
    <row r="887" spans="1:10">
      <c r="A887" s="241"/>
      <c r="B887" s="242"/>
      <c r="C887" s="184" t="s">
        <v>421</v>
      </c>
      <c r="D887" s="243" t="s">
        <v>422</v>
      </c>
      <c r="E887" s="189" t="s">
        <v>401</v>
      </c>
      <c r="F887" s="191" t="s">
        <v>401</v>
      </c>
      <c r="G887" s="343"/>
      <c r="H887" s="344" t="s">
        <v>401</v>
      </c>
      <c r="J887" s="368"/>
    </row>
    <row r="888" spans="1:10" ht="52.8">
      <c r="A888" s="247">
        <v>6</v>
      </c>
      <c r="B888" s="248"/>
      <c r="C888" s="249"/>
      <c r="D888" s="250" t="s">
        <v>495</v>
      </c>
      <c r="E888" s="251" t="s">
        <v>406</v>
      </c>
      <c r="F888" s="252">
        <v>6.3</v>
      </c>
      <c r="G888" s="99">
        <f>J888*$K$2</f>
        <v>0</v>
      </c>
      <c r="H888" s="332">
        <f>ROUND($F888*G888,2)</f>
        <v>0</v>
      </c>
      <c r="J888" s="367"/>
    </row>
    <row r="889" spans="1:10" ht="13.8">
      <c r="A889" s="236"/>
      <c r="B889" s="237"/>
      <c r="C889" s="238"/>
      <c r="D889" s="259" t="s">
        <v>427</v>
      </c>
      <c r="E889" s="201" t="s">
        <v>401</v>
      </c>
      <c r="F889" s="201" t="s">
        <v>401</v>
      </c>
      <c r="G889" s="345"/>
      <c r="H889" s="342" t="s">
        <v>401</v>
      </c>
      <c r="J889" s="368"/>
    </row>
    <row r="890" spans="1:10">
      <c r="A890" s="219"/>
      <c r="B890" s="220"/>
      <c r="C890" s="184" t="s">
        <v>342</v>
      </c>
      <c r="D890" s="185" t="s">
        <v>118</v>
      </c>
      <c r="E890" s="186" t="s">
        <v>401</v>
      </c>
      <c r="F890" s="187" t="s">
        <v>401</v>
      </c>
      <c r="G890" s="339"/>
      <c r="H890" s="336" t="s">
        <v>401</v>
      </c>
      <c r="J890" s="368"/>
    </row>
    <row r="891" spans="1:10" ht="26.4">
      <c r="A891" s="221">
        <v>7</v>
      </c>
      <c r="B891" s="179"/>
      <c r="C891" s="189"/>
      <c r="D891" s="190" t="s">
        <v>496</v>
      </c>
      <c r="E891" s="189" t="s">
        <v>406</v>
      </c>
      <c r="F891" s="191">
        <v>0.4</v>
      </c>
      <c r="G891" s="99">
        <f>J891*$K$2</f>
        <v>0</v>
      </c>
      <c r="H891" s="332">
        <f>ROUND($F891*G891,2)</f>
        <v>0</v>
      </c>
      <c r="J891" s="367"/>
    </row>
    <row r="892" spans="1:10" ht="15">
      <c r="A892" s="224"/>
      <c r="B892" s="230"/>
      <c r="C892" s="217"/>
      <c r="D892" s="231" t="s">
        <v>279</v>
      </c>
      <c r="E892" s="217"/>
      <c r="F892" s="217"/>
      <c r="G892" s="346"/>
      <c r="H892" s="334"/>
      <c r="J892" s="368"/>
    </row>
    <row r="893" spans="1:10">
      <c r="A893" s="219"/>
      <c r="B893" s="220"/>
      <c r="C893" s="184" t="s">
        <v>497</v>
      </c>
      <c r="D893" s="185" t="s">
        <v>433</v>
      </c>
      <c r="E893" s="186" t="s">
        <v>401</v>
      </c>
      <c r="F893" s="187" t="s">
        <v>401</v>
      </c>
      <c r="G893" s="339"/>
      <c r="H893" s="336" t="s">
        <v>401</v>
      </c>
      <c r="J893" s="368"/>
    </row>
    <row r="894" spans="1:10" ht="26.4">
      <c r="A894" s="255">
        <v>8</v>
      </c>
      <c r="B894" s="267"/>
      <c r="C894" s="268"/>
      <c r="D894" s="190" t="s">
        <v>434</v>
      </c>
      <c r="E894" s="189" t="s">
        <v>435</v>
      </c>
      <c r="F894" s="191">
        <v>23.9</v>
      </c>
      <c r="G894" s="99">
        <f>J894*$K$2</f>
        <v>0</v>
      </c>
      <c r="H894" s="332">
        <f>ROUND($F894*G894,2)</f>
        <v>0</v>
      </c>
      <c r="J894" s="367"/>
    </row>
    <row r="895" spans="1:10">
      <c r="A895" s="273"/>
      <c r="B895" s="274"/>
      <c r="C895" s="184" t="s">
        <v>498</v>
      </c>
      <c r="D895" s="275" t="s">
        <v>51</v>
      </c>
      <c r="E895" s="186" t="s">
        <v>401</v>
      </c>
      <c r="F895" s="187" t="s">
        <v>401</v>
      </c>
      <c r="G895" s="99" t="s">
        <v>12</v>
      </c>
      <c r="H895" s="336" t="s">
        <v>401</v>
      </c>
      <c r="J895" s="368"/>
    </row>
    <row r="896" spans="1:10" ht="39.6">
      <c r="A896" s="255">
        <v>9</v>
      </c>
      <c r="B896" s="276"/>
      <c r="C896" s="269"/>
      <c r="D896" s="190" t="s">
        <v>439</v>
      </c>
      <c r="E896" s="189" t="s">
        <v>435</v>
      </c>
      <c r="F896" s="191">
        <v>4.9000000000000004</v>
      </c>
      <c r="G896" s="99">
        <f t="shared" ref="G896" si="81">J896*$K$2</f>
        <v>0</v>
      </c>
      <c r="H896" s="332">
        <f>ROUND($F896*G896,2)</f>
        <v>0</v>
      </c>
      <c r="J896" s="367"/>
    </row>
    <row r="897" spans="1:10" ht="15">
      <c r="A897" s="224"/>
      <c r="B897" s="230"/>
      <c r="C897" s="217"/>
      <c r="D897" s="193" t="s">
        <v>59</v>
      </c>
      <c r="E897" s="217"/>
      <c r="F897" s="217"/>
      <c r="G897" s="340"/>
      <c r="H897" s="334"/>
      <c r="J897" s="368"/>
    </row>
    <row r="898" spans="1:10" ht="27">
      <c r="A898" s="255"/>
      <c r="B898" s="347"/>
      <c r="C898" s="184" t="s">
        <v>154</v>
      </c>
      <c r="D898" s="243" t="s">
        <v>443</v>
      </c>
      <c r="E898" s="186" t="s">
        <v>401</v>
      </c>
      <c r="F898" s="263" t="s">
        <v>401</v>
      </c>
      <c r="G898" s="339"/>
      <c r="H898" s="336" t="s">
        <v>401</v>
      </c>
      <c r="J898" s="368"/>
    </row>
    <row r="899" spans="1:10" ht="26.4">
      <c r="A899" s="255">
        <v>10</v>
      </c>
      <c r="B899" s="180"/>
      <c r="C899" s="244"/>
      <c r="D899" s="257" t="s">
        <v>499</v>
      </c>
      <c r="E899" s="189" t="s">
        <v>3</v>
      </c>
      <c r="F899" s="263">
        <v>7.6</v>
      </c>
      <c r="G899" s="99">
        <f>J899*$K$2</f>
        <v>0</v>
      </c>
      <c r="H899" s="332">
        <f>ROUND($F899*G899,2)</f>
        <v>0</v>
      </c>
      <c r="J899" s="367"/>
    </row>
    <row r="900" spans="1:10" ht="15">
      <c r="A900" s="224"/>
      <c r="B900" s="230"/>
      <c r="C900" s="217"/>
      <c r="D900" s="193" t="s">
        <v>61</v>
      </c>
      <c r="E900" s="217"/>
      <c r="F900" s="217"/>
      <c r="G900" s="333"/>
      <c r="H900" s="334"/>
      <c r="J900" s="368"/>
    </row>
    <row r="901" spans="1:10">
      <c r="A901" s="279"/>
      <c r="B901" s="278"/>
      <c r="C901" s="280" t="s">
        <v>500</v>
      </c>
      <c r="D901" s="281" t="s">
        <v>67</v>
      </c>
      <c r="E901" s="245" t="s">
        <v>401</v>
      </c>
      <c r="F901" s="282" t="s">
        <v>401</v>
      </c>
      <c r="G901" s="348" t="s">
        <v>401</v>
      </c>
      <c r="H901" s="349" t="s">
        <v>401</v>
      </c>
      <c r="J901" s="369"/>
    </row>
    <row r="902" spans="1:10" ht="39.6">
      <c r="A902" s="221">
        <v>11</v>
      </c>
      <c r="B902" s="350"/>
      <c r="C902" s="189"/>
      <c r="D902" s="190" t="s">
        <v>445</v>
      </c>
      <c r="E902" s="189" t="s">
        <v>435</v>
      </c>
      <c r="F902" s="191">
        <v>6.5</v>
      </c>
      <c r="G902" s="99">
        <f>J902*$K$2</f>
        <v>0</v>
      </c>
      <c r="H902" s="332">
        <f>ROUND($F902*G902,2)</f>
        <v>0</v>
      </c>
      <c r="J902" s="367"/>
    </row>
    <row r="903" spans="1:10" ht="39.6">
      <c r="A903" s="284">
        <v>12</v>
      </c>
      <c r="B903" s="351"/>
      <c r="C903" s="251"/>
      <c r="D903" s="250" t="s">
        <v>446</v>
      </c>
      <c r="E903" s="251" t="s">
        <v>435</v>
      </c>
      <c r="F903" s="286">
        <v>7</v>
      </c>
      <c r="G903" s="99">
        <f t="shared" ref="G903:G912" si="82">J903*$K$2</f>
        <v>0</v>
      </c>
      <c r="H903" s="332">
        <f>ROUND($F903*G903,2)</f>
        <v>0</v>
      </c>
      <c r="J903" s="367"/>
    </row>
    <row r="904" spans="1:10">
      <c r="A904" s="219"/>
      <c r="B904" s="220"/>
      <c r="C904" s="184" t="s">
        <v>501</v>
      </c>
      <c r="D904" s="277" t="s">
        <v>68</v>
      </c>
      <c r="E904" s="186" t="s">
        <v>401</v>
      </c>
      <c r="F904" s="187" t="s">
        <v>401</v>
      </c>
      <c r="G904" s="99" t="s">
        <v>12</v>
      </c>
      <c r="H904" s="336" t="s">
        <v>401</v>
      </c>
      <c r="J904" s="368"/>
    </row>
    <row r="905" spans="1:10" ht="39.6">
      <c r="A905" s="221">
        <v>13</v>
      </c>
      <c r="B905" s="352"/>
      <c r="C905" s="189"/>
      <c r="D905" s="190" t="s">
        <v>447</v>
      </c>
      <c r="E905" s="189" t="s">
        <v>3</v>
      </c>
      <c r="F905" s="191">
        <v>18.8</v>
      </c>
      <c r="G905" s="99">
        <f t="shared" si="82"/>
        <v>0</v>
      </c>
      <c r="H905" s="332">
        <f>ROUND($F905*G905,2)</f>
        <v>0</v>
      </c>
      <c r="J905" s="367"/>
    </row>
    <row r="906" spans="1:10">
      <c r="A906" s="241"/>
      <c r="B906" s="242"/>
      <c r="C906" s="184" t="s">
        <v>502</v>
      </c>
      <c r="D906" s="277" t="s">
        <v>369</v>
      </c>
      <c r="E906" s="186" t="s">
        <v>401</v>
      </c>
      <c r="F906" s="187" t="s">
        <v>401</v>
      </c>
      <c r="G906" s="99" t="s">
        <v>12</v>
      </c>
      <c r="H906" s="336" t="s">
        <v>401</v>
      </c>
      <c r="J906" s="368"/>
    </row>
    <row r="907" spans="1:10" ht="39.6">
      <c r="A907" s="255">
        <v>14</v>
      </c>
      <c r="B907" s="179"/>
      <c r="C907" s="244"/>
      <c r="D907" s="190" t="s">
        <v>448</v>
      </c>
      <c r="E907" s="304" t="s">
        <v>3</v>
      </c>
      <c r="F907" s="191">
        <v>8</v>
      </c>
      <c r="G907" s="99">
        <f t="shared" si="82"/>
        <v>0</v>
      </c>
      <c r="H907" s="332">
        <f>ROUND($F907*G907,2)</f>
        <v>0</v>
      </c>
      <c r="J907" s="367"/>
    </row>
    <row r="908" spans="1:10">
      <c r="A908" s="219"/>
      <c r="B908" s="220"/>
      <c r="C908" s="184" t="s">
        <v>503</v>
      </c>
      <c r="D908" s="277" t="s">
        <v>280</v>
      </c>
      <c r="E908" s="186" t="s">
        <v>401</v>
      </c>
      <c r="F908" s="187" t="s">
        <v>401</v>
      </c>
      <c r="G908" s="99" t="s">
        <v>12</v>
      </c>
      <c r="H908" s="336" t="s">
        <v>401</v>
      </c>
      <c r="J908" s="368"/>
    </row>
    <row r="909" spans="1:10" ht="26.4">
      <c r="A909" s="221">
        <v>15</v>
      </c>
      <c r="B909" s="181"/>
      <c r="C909" s="189"/>
      <c r="D909" s="190" t="s">
        <v>504</v>
      </c>
      <c r="E909" s="189" t="s">
        <v>406</v>
      </c>
      <c r="F909" s="191">
        <v>14</v>
      </c>
      <c r="G909" s="99">
        <f t="shared" si="82"/>
        <v>0</v>
      </c>
      <c r="H909" s="332">
        <f>ROUND($F909*G909,2)</f>
        <v>0</v>
      </c>
      <c r="J909" s="367"/>
    </row>
    <row r="910" spans="1:10" ht="26.4">
      <c r="A910" s="219"/>
      <c r="B910" s="220"/>
      <c r="C910" s="184" t="s">
        <v>371</v>
      </c>
      <c r="D910" s="277" t="s">
        <v>451</v>
      </c>
      <c r="E910" s="186" t="s">
        <v>401</v>
      </c>
      <c r="F910" s="187" t="s">
        <v>401</v>
      </c>
      <c r="G910" s="99" t="s">
        <v>12</v>
      </c>
      <c r="H910" s="336" t="s">
        <v>401</v>
      </c>
      <c r="J910" s="368"/>
    </row>
    <row r="911" spans="1:10" ht="26.4">
      <c r="A911" s="288">
        <v>16</v>
      </c>
      <c r="B911" s="234"/>
      <c r="C911" s="289"/>
      <c r="D911" s="353" t="s">
        <v>505</v>
      </c>
      <c r="E911" s="245" t="s">
        <v>2</v>
      </c>
      <c r="F911" s="282">
        <v>1</v>
      </c>
      <c r="G911" s="99">
        <f t="shared" si="82"/>
        <v>0</v>
      </c>
      <c r="H911" s="332">
        <f>ROUND($F911*G911,2)</f>
        <v>0</v>
      </c>
      <c r="J911" s="367"/>
    </row>
    <row r="912" spans="1:10" ht="40.200000000000003" thickBot="1">
      <c r="A912" s="284">
        <v>17</v>
      </c>
      <c r="B912" s="354"/>
      <c r="C912" s="251"/>
      <c r="D912" s="250" t="s">
        <v>453</v>
      </c>
      <c r="E912" s="251" t="s">
        <v>2</v>
      </c>
      <c r="F912" s="286">
        <v>6</v>
      </c>
      <c r="G912" s="99">
        <f t="shared" si="82"/>
        <v>0</v>
      </c>
      <c r="H912" s="332">
        <f>ROUND($F912*G912,2)</f>
        <v>0</v>
      </c>
      <c r="J912" s="367"/>
    </row>
    <row r="913" spans="1:10" ht="16.2" thickBot="1">
      <c r="A913" s="754"/>
      <c r="B913" s="755"/>
      <c r="C913" s="756"/>
      <c r="D913" s="757" t="s">
        <v>460</v>
      </c>
      <c r="E913" s="758"/>
      <c r="F913" s="759"/>
      <c r="G913" s="731">
        <f>SUM(H875:H912)</f>
        <v>0</v>
      </c>
      <c r="H913" s="732"/>
    </row>
    <row r="914" spans="1:10" ht="22.8">
      <c r="A914" s="733" t="s">
        <v>454</v>
      </c>
      <c r="B914" s="734"/>
      <c r="C914" s="735"/>
      <c r="D914" s="736" t="s">
        <v>455</v>
      </c>
      <c r="E914" s="737"/>
      <c r="F914" s="738"/>
      <c r="G914" s="194"/>
      <c r="H914" s="195"/>
    </row>
    <row r="915" spans="1:10" ht="52.2" customHeight="1">
      <c r="A915" s="739" t="s">
        <v>391</v>
      </c>
      <c r="B915" s="740"/>
      <c r="C915" s="741"/>
      <c r="D915" s="742" t="s">
        <v>392</v>
      </c>
      <c r="E915" s="743"/>
      <c r="F915" s="744"/>
      <c r="G915" s="329"/>
      <c r="H915" s="330"/>
    </row>
    <row r="916" spans="1:10" ht="17.399999999999999">
      <c r="A916" s="745" t="s">
        <v>393</v>
      </c>
      <c r="B916" s="747" t="s">
        <v>266</v>
      </c>
      <c r="C916" s="749" t="s">
        <v>394</v>
      </c>
      <c r="D916" s="196" t="s">
        <v>506</v>
      </c>
      <c r="E916" s="197" t="s">
        <v>396</v>
      </c>
      <c r="F916" s="198"/>
      <c r="G916" s="292" t="s">
        <v>104</v>
      </c>
      <c r="H916" s="200" t="s">
        <v>105</v>
      </c>
    </row>
    <row r="917" spans="1:10">
      <c r="A917" s="746"/>
      <c r="B917" s="748"/>
      <c r="C917" s="750"/>
      <c r="D917" s="201" t="s">
        <v>397</v>
      </c>
      <c r="E917" s="293" t="s">
        <v>166</v>
      </c>
      <c r="F917" s="202" t="s">
        <v>398</v>
      </c>
      <c r="G917" s="293" t="s">
        <v>399</v>
      </c>
      <c r="H917" s="203" t="s">
        <v>399</v>
      </c>
    </row>
    <row r="918" spans="1:10">
      <c r="A918" s="204">
        <v>1</v>
      </c>
      <c r="B918" s="205">
        <v>2</v>
      </c>
      <c r="C918" s="206">
        <v>3</v>
      </c>
      <c r="D918" s="207">
        <v>4</v>
      </c>
      <c r="E918" s="208">
        <v>5</v>
      </c>
      <c r="F918" s="331">
        <v>6</v>
      </c>
      <c r="G918" s="294">
        <f t="shared" ref="G918:H918" si="83">F918+1</f>
        <v>7</v>
      </c>
      <c r="H918" s="211">
        <f t="shared" si="83"/>
        <v>8</v>
      </c>
    </row>
    <row r="919" spans="1:10" ht="17.399999999999999">
      <c r="A919" s="751" t="s">
        <v>400</v>
      </c>
      <c r="B919" s="752"/>
      <c r="C919" s="752"/>
      <c r="D919" s="752"/>
      <c r="E919" s="752"/>
      <c r="F919" s="753"/>
      <c r="G919" s="212"/>
      <c r="H919" s="213"/>
    </row>
    <row r="920" spans="1:10" ht="15">
      <c r="A920" s="295"/>
      <c r="B920" s="296"/>
      <c r="C920" s="216"/>
      <c r="D920" s="193" t="s">
        <v>13</v>
      </c>
      <c r="E920" s="217"/>
      <c r="F920" s="217"/>
      <c r="G920" s="217"/>
      <c r="H920" s="218"/>
    </row>
    <row r="921" spans="1:10">
      <c r="A921" s="219"/>
      <c r="B921" s="220"/>
      <c r="C921" s="184" t="s">
        <v>402</v>
      </c>
      <c r="D921" s="185" t="s">
        <v>489</v>
      </c>
      <c r="E921" s="186" t="s">
        <v>401</v>
      </c>
      <c r="F921" s="187" t="s">
        <v>401</v>
      </c>
      <c r="G921" s="227" t="s">
        <v>401</v>
      </c>
      <c r="H921" s="228" t="s">
        <v>401</v>
      </c>
    </row>
    <row r="922" spans="1:10" ht="15.6">
      <c r="A922" s="221">
        <v>1</v>
      </c>
      <c r="B922" s="223"/>
      <c r="C922" s="189"/>
      <c r="D922" s="190" t="s">
        <v>490</v>
      </c>
      <c r="E922" s="189" t="s">
        <v>406</v>
      </c>
      <c r="F922" s="191">
        <v>1.5</v>
      </c>
      <c r="G922" s="99">
        <f>J922*$K$2</f>
        <v>0</v>
      </c>
      <c r="H922" s="355">
        <f>ROUND($F922*G922,2)</f>
        <v>0</v>
      </c>
      <c r="J922" s="370"/>
    </row>
    <row r="923" spans="1:10" ht="26.4">
      <c r="A923" s="221">
        <v>2</v>
      </c>
      <c r="B923" s="177"/>
      <c r="C923" s="189"/>
      <c r="D923" s="190" t="s">
        <v>407</v>
      </c>
      <c r="E923" s="189" t="s">
        <v>406</v>
      </c>
      <c r="F923" s="191">
        <v>12</v>
      </c>
      <c r="G923" s="99">
        <f>J923*$K$2</f>
        <v>0</v>
      </c>
      <c r="H923" s="355">
        <f>ROUND($F923*G923,2)</f>
        <v>0</v>
      </c>
      <c r="J923" s="370"/>
    </row>
    <row r="924" spans="1:10" ht="15">
      <c r="A924" s="224"/>
      <c r="B924" s="230"/>
      <c r="C924" s="217"/>
      <c r="D924" s="193" t="s">
        <v>491</v>
      </c>
      <c r="E924" s="217" t="s">
        <v>401</v>
      </c>
      <c r="F924" s="217" t="s">
        <v>401</v>
      </c>
      <c r="G924" s="225"/>
      <c r="H924" s="226" t="s">
        <v>401</v>
      </c>
      <c r="J924" s="366"/>
    </row>
    <row r="925" spans="1:10">
      <c r="A925" s="219"/>
      <c r="B925" s="319"/>
      <c r="C925" s="184" t="s">
        <v>408</v>
      </c>
      <c r="D925" s="185" t="s">
        <v>409</v>
      </c>
      <c r="E925" s="186" t="s">
        <v>401</v>
      </c>
      <c r="F925" s="187" t="s">
        <v>401</v>
      </c>
      <c r="G925" s="227"/>
      <c r="H925" s="228" t="s">
        <v>401</v>
      </c>
      <c r="J925" s="366"/>
    </row>
    <row r="926" spans="1:10" ht="15.6">
      <c r="A926" s="322">
        <v>3</v>
      </c>
      <c r="B926" s="337"/>
      <c r="C926" s="262"/>
      <c r="D926" s="257" t="s">
        <v>492</v>
      </c>
      <c r="E926" s="262" t="s">
        <v>406</v>
      </c>
      <c r="F926" s="263">
        <v>42</v>
      </c>
      <c r="G926" s="99">
        <f>J926*$K$2</f>
        <v>0</v>
      </c>
      <c r="H926" s="355">
        <f>ROUND($F926*G926,2)</f>
        <v>0</v>
      </c>
      <c r="J926" s="370"/>
    </row>
    <row r="927" spans="1:10">
      <c r="A927" s="219"/>
      <c r="B927" s="183"/>
      <c r="C927" s="186" t="s">
        <v>462</v>
      </c>
      <c r="D927" s="277" t="s">
        <v>463</v>
      </c>
      <c r="E927" s="186" t="s">
        <v>401</v>
      </c>
      <c r="F927" s="187" t="s">
        <v>401</v>
      </c>
      <c r="G927" s="99" t="s">
        <v>12</v>
      </c>
      <c r="H927" s="228" t="s">
        <v>401</v>
      </c>
      <c r="J927" s="366"/>
    </row>
    <row r="928" spans="1:10" ht="39.6">
      <c r="A928" s="288">
        <v>4</v>
      </c>
      <c r="B928" s="298"/>
      <c r="C928" s="245"/>
      <c r="D928" s="299" t="s">
        <v>507</v>
      </c>
      <c r="E928" s="300" t="s">
        <v>272</v>
      </c>
      <c r="F928" s="272">
        <v>130</v>
      </c>
      <c r="G928" s="99">
        <f t="shared" ref="G928:G930" si="84">J928*$K$2</f>
        <v>0</v>
      </c>
      <c r="H928" s="355">
        <f>ROUND($F928*G928,2)</f>
        <v>0</v>
      </c>
      <c r="J928" s="370"/>
    </row>
    <row r="929" spans="1:10">
      <c r="A929" s="219"/>
      <c r="B929" s="338"/>
      <c r="C929" s="184" t="s">
        <v>411</v>
      </c>
      <c r="D929" s="185" t="s">
        <v>412</v>
      </c>
      <c r="E929" s="186" t="s">
        <v>401</v>
      </c>
      <c r="F929" s="187" t="s">
        <v>401</v>
      </c>
      <c r="G929" s="99" t="s">
        <v>12</v>
      </c>
      <c r="H929" s="228" t="s">
        <v>401</v>
      </c>
      <c r="J929" s="366"/>
    </row>
    <row r="930" spans="1:10" ht="39.6">
      <c r="A930" s="221">
        <v>5</v>
      </c>
      <c r="B930" s="222"/>
      <c r="C930" s="189"/>
      <c r="D930" s="190" t="s">
        <v>413</v>
      </c>
      <c r="E930" s="189" t="s">
        <v>406</v>
      </c>
      <c r="F930" s="191">
        <v>45</v>
      </c>
      <c r="G930" s="99">
        <f t="shared" si="84"/>
        <v>0</v>
      </c>
      <c r="H930" s="355">
        <f>ROUND($F930*G930,2)</f>
        <v>0</v>
      </c>
      <c r="J930" s="370"/>
    </row>
    <row r="931" spans="1:10" ht="15">
      <c r="A931" s="224"/>
      <c r="B931" s="230"/>
      <c r="C931" s="217"/>
      <c r="D931" s="231" t="s">
        <v>19</v>
      </c>
      <c r="E931" s="217"/>
      <c r="F931" s="217"/>
      <c r="G931" s="232"/>
      <c r="H931" s="226"/>
      <c r="J931" s="366"/>
    </row>
    <row r="932" spans="1:10">
      <c r="A932" s="219"/>
      <c r="B932" s="220"/>
      <c r="C932" s="184" t="s">
        <v>141</v>
      </c>
      <c r="D932" s="185" t="s">
        <v>493</v>
      </c>
      <c r="E932" s="186" t="s">
        <v>401</v>
      </c>
      <c r="F932" s="187" t="s">
        <v>401</v>
      </c>
      <c r="G932" s="233"/>
      <c r="H932" s="228" t="s">
        <v>401</v>
      </c>
      <c r="J932" s="366"/>
    </row>
    <row r="933" spans="1:10" ht="39.6">
      <c r="A933" s="221">
        <v>6</v>
      </c>
      <c r="B933" s="234"/>
      <c r="C933" s="190"/>
      <c r="D933" s="190" t="s">
        <v>494</v>
      </c>
      <c r="E933" s="189" t="s">
        <v>22</v>
      </c>
      <c r="F933" s="191">
        <v>1460</v>
      </c>
      <c r="G933" s="99">
        <f>J933*$K$2</f>
        <v>0</v>
      </c>
      <c r="H933" s="355">
        <f>ROUND($F933*G933,2)</f>
        <v>0</v>
      </c>
      <c r="J933" s="370"/>
    </row>
    <row r="934" spans="1:10" ht="15">
      <c r="A934" s="224"/>
      <c r="B934" s="230"/>
      <c r="C934" s="217"/>
      <c r="D934" s="231" t="s">
        <v>26</v>
      </c>
      <c r="E934" s="217"/>
      <c r="F934" s="217"/>
      <c r="G934" s="232"/>
      <c r="H934" s="226"/>
      <c r="J934" s="366"/>
    </row>
    <row r="935" spans="1:10" ht="13.8">
      <c r="A935" s="236"/>
      <c r="B935" s="237"/>
      <c r="C935" s="238"/>
      <c r="D935" s="239" t="s">
        <v>417</v>
      </c>
      <c r="E935" s="201" t="s">
        <v>401</v>
      </c>
      <c r="F935" s="201" t="s">
        <v>401</v>
      </c>
      <c r="G935" s="51"/>
      <c r="H935" s="240" t="s">
        <v>401</v>
      </c>
      <c r="J935" s="366"/>
    </row>
    <row r="936" spans="1:10">
      <c r="A936" s="241"/>
      <c r="B936" s="242"/>
      <c r="C936" s="184" t="s">
        <v>421</v>
      </c>
      <c r="D936" s="243" t="s">
        <v>422</v>
      </c>
      <c r="E936" s="189" t="s">
        <v>401</v>
      </c>
      <c r="F936" s="191" t="s">
        <v>401</v>
      </c>
      <c r="G936" s="229"/>
      <c r="H936" s="254" t="s">
        <v>401</v>
      </c>
      <c r="J936" s="366"/>
    </row>
    <row r="937" spans="1:10" ht="52.8">
      <c r="A937" s="255">
        <v>7</v>
      </c>
      <c r="B937" s="297"/>
      <c r="C937" s="244"/>
      <c r="D937" s="190" t="s">
        <v>495</v>
      </c>
      <c r="E937" s="189" t="s">
        <v>406</v>
      </c>
      <c r="F937" s="302">
        <v>10.4</v>
      </c>
      <c r="G937" s="99">
        <f>J937*$K$2</f>
        <v>0</v>
      </c>
      <c r="H937" s="355">
        <f>ROUND($F937*G937,2)</f>
        <v>0</v>
      </c>
      <c r="J937" s="370"/>
    </row>
    <row r="938" spans="1:10" ht="13.8">
      <c r="A938" s="236"/>
      <c r="B938" s="237"/>
      <c r="C938" s="238"/>
      <c r="D938" s="259" t="s">
        <v>427</v>
      </c>
      <c r="E938" s="201" t="s">
        <v>401</v>
      </c>
      <c r="F938" s="201" t="s">
        <v>401</v>
      </c>
      <c r="G938" s="99" t="s">
        <v>12</v>
      </c>
      <c r="H938" s="240" t="s">
        <v>401</v>
      </c>
      <c r="J938" s="366"/>
    </row>
    <row r="939" spans="1:10">
      <c r="A939" s="219"/>
      <c r="B939" s="220"/>
      <c r="C939" s="184" t="s">
        <v>342</v>
      </c>
      <c r="D939" s="185" t="s">
        <v>118</v>
      </c>
      <c r="E939" s="186" t="s">
        <v>401</v>
      </c>
      <c r="F939" s="187" t="s">
        <v>401</v>
      </c>
      <c r="G939" s="99" t="s">
        <v>12</v>
      </c>
      <c r="H939" s="228" t="s">
        <v>401</v>
      </c>
      <c r="J939" s="366"/>
    </row>
    <row r="940" spans="1:10" ht="26.4">
      <c r="A940" s="284">
        <v>8</v>
      </c>
      <c r="B940" s="182"/>
      <c r="C940" s="251"/>
      <c r="D940" s="250" t="s">
        <v>496</v>
      </c>
      <c r="E940" s="251" t="s">
        <v>406</v>
      </c>
      <c r="F940" s="286">
        <v>1.5</v>
      </c>
      <c r="G940" s="99">
        <f t="shared" ref="G940:G942" si="85">J940*$K$2</f>
        <v>0</v>
      </c>
      <c r="H940" s="355">
        <f>ROUND($F940*G940,2)</f>
        <v>0</v>
      </c>
      <c r="J940" s="370"/>
    </row>
    <row r="941" spans="1:10" ht="26.4">
      <c r="A941" s="318"/>
      <c r="B941" s="319"/>
      <c r="C941" s="326" t="s">
        <v>273</v>
      </c>
      <c r="D941" s="308" t="s">
        <v>275</v>
      </c>
      <c r="E941" s="327" t="s">
        <v>401</v>
      </c>
      <c r="F941" s="324" t="s">
        <v>401</v>
      </c>
      <c r="G941" s="99" t="s">
        <v>12</v>
      </c>
      <c r="H941" s="325" t="s">
        <v>401</v>
      </c>
      <c r="J941" s="366"/>
    </row>
    <row r="942" spans="1:10" ht="26.4">
      <c r="A942" s="284">
        <v>9</v>
      </c>
      <c r="B942" s="182"/>
      <c r="C942" s="251"/>
      <c r="D942" s="250" t="s">
        <v>508</v>
      </c>
      <c r="E942" s="251" t="s">
        <v>435</v>
      </c>
      <c r="F942" s="286">
        <v>26</v>
      </c>
      <c r="G942" s="99">
        <f t="shared" si="85"/>
        <v>0</v>
      </c>
      <c r="H942" s="355">
        <f>ROUND($F942*G942,2)</f>
        <v>0</v>
      </c>
      <c r="J942" s="370"/>
    </row>
    <row r="943" spans="1:10" ht="15">
      <c r="A943" s="224"/>
      <c r="B943" s="230"/>
      <c r="C943" s="217"/>
      <c r="D943" s="231" t="s">
        <v>279</v>
      </c>
      <c r="E943" s="217"/>
      <c r="F943" s="217"/>
      <c r="G943" s="266"/>
      <c r="H943" s="226"/>
      <c r="J943" s="366"/>
    </row>
    <row r="944" spans="1:10">
      <c r="A944" s="219"/>
      <c r="B944" s="220"/>
      <c r="C944" s="184" t="s">
        <v>497</v>
      </c>
      <c r="D944" s="185" t="s">
        <v>433</v>
      </c>
      <c r="E944" s="186" t="s">
        <v>401</v>
      </c>
      <c r="F944" s="187" t="s">
        <v>401</v>
      </c>
      <c r="G944" s="233"/>
      <c r="H944" s="228" t="s">
        <v>401</v>
      </c>
      <c r="J944" s="366"/>
    </row>
    <row r="945" spans="1:10" ht="26.4">
      <c r="A945" s="255">
        <v>10</v>
      </c>
      <c r="B945" s="267"/>
      <c r="C945" s="268"/>
      <c r="D945" s="190" t="s">
        <v>434</v>
      </c>
      <c r="E945" s="189" t="s">
        <v>435</v>
      </c>
      <c r="F945" s="191">
        <v>22</v>
      </c>
      <c r="G945" s="99">
        <f>J945*$K$2</f>
        <v>0</v>
      </c>
      <c r="H945" s="355">
        <f>ROUND($F945*G945,2)</f>
        <v>0</v>
      </c>
      <c r="J945" s="370"/>
    </row>
    <row r="946" spans="1:10">
      <c r="A946" s="273"/>
      <c r="B946" s="274"/>
      <c r="C946" s="184" t="s">
        <v>498</v>
      </c>
      <c r="D946" s="275" t="s">
        <v>51</v>
      </c>
      <c r="E946" s="186" t="s">
        <v>401</v>
      </c>
      <c r="F946" s="187" t="s">
        <v>401</v>
      </c>
      <c r="G946" s="99" t="s">
        <v>12</v>
      </c>
      <c r="H946" s="228" t="s">
        <v>401</v>
      </c>
      <c r="J946" s="366"/>
    </row>
    <row r="947" spans="1:10" ht="39.6">
      <c r="A947" s="255">
        <v>11</v>
      </c>
      <c r="B947" s="276"/>
      <c r="C947" s="269"/>
      <c r="D947" s="190" t="s">
        <v>439</v>
      </c>
      <c r="E947" s="189" t="s">
        <v>435</v>
      </c>
      <c r="F947" s="191">
        <v>15</v>
      </c>
      <c r="G947" s="99">
        <f t="shared" ref="G947" si="86">J947*$K$2</f>
        <v>0</v>
      </c>
      <c r="H947" s="355">
        <f>ROUND($F947*G947,2)</f>
        <v>0</v>
      </c>
      <c r="J947" s="370"/>
    </row>
    <row r="948" spans="1:10" ht="15">
      <c r="A948" s="224"/>
      <c r="B948" s="230"/>
      <c r="C948" s="217"/>
      <c r="D948" s="193" t="s">
        <v>59</v>
      </c>
      <c r="E948" s="217"/>
      <c r="F948" s="217"/>
      <c r="G948" s="232"/>
      <c r="H948" s="226"/>
      <c r="J948" s="366"/>
    </row>
    <row r="949" spans="1:10" ht="27">
      <c r="A949" s="255"/>
      <c r="B949" s="347"/>
      <c r="C949" s="184" t="s">
        <v>154</v>
      </c>
      <c r="D949" s="243" t="s">
        <v>443</v>
      </c>
      <c r="E949" s="186" t="s">
        <v>401</v>
      </c>
      <c r="F949" s="263" t="s">
        <v>401</v>
      </c>
      <c r="G949" s="233"/>
      <c r="H949" s="228" t="s">
        <v>401</v>
      </c>
      <c r="J949" s="366"/>
    </row>
    <row r="950" spans="1:10" ht="26.4">
      <c r="A950" s="247">
        <v>12</v>
      </c>
      <c r="B950" s="182"/>
      <c r="C950" s="249"/>
      <c r="D950" s="250" t="s">
        <v>499</v>
      </c>
      <c r="E950" s="251" t="s">
        <v>3</v>
      </c>
      <c r="F950" s="286">
        <v>13.6</v>
      </c>
      <c r="G950" s="99">
        <f>J950*$K$2</f>
        <v>0</v>
      </c>
      <c r="H950" s="355">
        <f>ROUND($F950*G950,2)</f>
        <v>0</v>
      </c>
      <c r="J950" s="370"/>
    </row>
    <row r="951" spans="1:10" ht="15">
      <c r="A951" s="224"/>
      <c r="B951" s="230"/>
      <c r="C951" s="217"/>
      <c r="D951" s="193" t="s">
        <v>61</v>
      </c>
      <c r="E951" s="217"/>
      <c r="F951" s="217"/>
      <c r="G951" s="225"/>
      <c r="H951" s="226"/>
      <c r="J951" s="366"/>
    </row>
    <row r="952" spans="1:10">
      <c r="A952" s="279"/>
      <c r="B952" s="278"/>
      <c r="C952" s="280" t="s">
        <v>500</v>
      </c>
      <c r="D952" s="281" t="s">
        <v>67</v>
      </c>
      <c r="E952" s="245" t="s">
        <v>401</v>
      </c>
      <c r="F952" s="282" t="s">
        <v>401</v>
      </c>
      <c r="G952" s="356" t="s">
        <v>401</v>
      </c>
      <c r="H952" s="328" t="s">
        <v>401</v>
      </c>
      <c r="J952" s="371"/>
    </row>
    <row r="953" spans="1:10" ht="39.6">
      <c r="A953" s="221">
        <v>13</v>
      </c>
      <c r="B953" s="350"/>
      <c r="C953" s="189"/>
      <c r="D953" s="190" t="s">
        <v>445</v>
      </c>
      <c r="E953" s="189" t="s">
        <v>435</v>
      </c>
      <c r="F953" s="191">
        <v>14</v>
      </c>
      <c r="G953" s="99">
        <f>J953*$K$2</f>
        <v>0</v>
      </c>
      <c r="H953" s="355">
        <f>ROUND($F953*G953,2)</f>
        <v>0</v>
      </c>
      <c r="J953" s="370"/>
    </row>
    <row r="954" spans="1:10" ht="39.6">
      <c r="A954" s="284">
        <v>14</v>
      </c>
      <c r="B954" s="351"/>
      <c r="C954" s="251"/>
      <c r="D954" s="250" t="s">
        <v>446</v>
      </c>
      <c r="E954" s="251" t="s">
        <v>435</v>
      </c>
      <c r="F954" s="286">
        <v>8</v>
      </c>
      <c r="G954" s="99">
        <f t="shared" ref="G954:G963" si="87">J954*$K$2</f>
        <v>0</v>
      </c>
      <c r="H954" s="355">
        <f>ROUND($F954*G954,2)</f>
        <v>0</v>
      </c>
      <c r="J954" s="370"/>
    </row>
    <row r="955" spans="1:10">
      <c r="A955" s="219"/>
      <c r="B955" s="220"/>
      <c r="C955" s="184" t="s">
        <v>501</v>
      </c>
      <c r="D955" s="277" t="s">
        <v>68</v>
      </c>
      <c r="E955" s="186" t="s">
        <v>401</v>
      </c>
      <c r="F955" s="187" t="s">
        <v>401</v>
      </c>
      <c r="G955" s="99" t="s">
        <v>12</v>
      </c>
      <c r="H955" s="228" t="s">
        <v>401</v>
      </c>
      <c r="J955" s="366"/>
    </row>
    <row r="956" spans="1:10" ht="39.6">
      <c r="A956" s="221">
        <v>15</v>
      </c>
      <c r="B956" s="352"/>
      <c r="C956" s="189"/>
      <c r="D956" s="190" t="s">
        <v>447</v>
      </c>
      <c r="E956" s="189" t="s">
        <v>3</v>
      </c>
      <c r="F956" s="191">
        <v>48.6</v>
      </c>
      <c r="G956" s="99">
        <f t="shared" si="87"/>
        <v>0</v>
      </c>
      <c r="H956" s="355">
        <f>ROUND($F956*G956,2)</f>
        <v>0</v>
      </c>
      <c r="J956" s="370"/>
    </row>
    <row r="957" spans="1:10">
      <c r="A957" s="241"/>
      <c r="B957" s="242"/>
      <c r="C957" s="184" t="s">
        <v>502</v>
      </c>
      <c r="D957" s="277" t="s">
        <v>369</v>
      </c>
      <c r="E957" s="186" t="s">
        <v>401</v>
      </c>
      <c r="F957" s="187" t="s">
        <v>401</v>
      </c>
      <c r="G957" s="99" t="s">
        <v>12</v>
      </c>
      <c r="H957" s="228" t="s">
        <v>401</v>
      </c>
      <c r="J957" s="366"/>
    </row>
    <row r="958" spans="1:10" ht="39.6">
      <c r="A958" s="255">
        <v>16</v>
      </c>
      <c r="B958" s="179"/>
      <c r="C958" s="244"/>
      <c r="D958" s="190" t="s">
        <v>448</v>
      </c>
      <c r="E958" s="304" t="s">
        <v>3</v>
      </c>
      <c r="F958" s="191">
        <v>18.5</v>
      </c>
      <c r="G958" s="99">
        <f t="shared" si="87"/>
        <v>0</v>
      </c>
      <c r="H958" s="355">
        <f>ROUND($F958*G958,2)</f>
        <v>0</v>
      </c>
      <c r="J958" s="370"/>
    </row>
    <row r="959" spans="1:10">
      <c r="A959" s="219"/>
      <c r="B959" s="220"/>
      <c r="C959" s="184" t="s">
        <v>503</v>
      </c>
      <c r="D959" s="277" t="s">
        <v>280</v>
      </c>
      <c r="E959" s="186" t="s">
        <v>401</v>
      </c>
      <c r="F959" s="187" t="s">
        <v>401</v>
      </c>
      <c r="G959" s="99" t="s">
        <v>12</v>
      </c>
      <c r="H959" s="228" t="s">
        <v>401</v>
      </c>
      <c r="J959" s="366"/>
    </row>
    <row r="960" spans="1:10" ht="26.4">
      <c r="A960" s="221">
        <v>17</v>
      </c>
      <c r="B960" s="181"/>
      <c r="C960" s="189"/>
      <c r="D960" s="190" t="s">
        <v>504</v>
      </c>
      <c r="E960" s="189" t="s">
        <v>406</v>
      </c>
      <c r="F960" s="191">
        <v>35</v>
      </c>
      <c r="G960" s="99">
        <f t="shared" si="87"/>
        <v>0</v>
      </c>
      <c r="H960" s="355">
        <f>ROUND($F960*G960,2)</f>
        <v>0</v>
      </c>
      <c r="J960" s="370"/>
    </row>
    <row r="961" spans="1:10" ht="26.4">
      <c r="A961" s="219"/>
      <c r="B961" s="220"/>
      <c r="C961" s="184" t="s">
        <v>371</v>
      </c>
      <c r="D961" s="277" t="s">
        <v>451</v>
      </c>
      <c r="E961" s="186" t="s">
        <v>401</v>
      </c>
      <c r="F961" s="187" t="s">
        <v>401</v>
      </c>
      <c r="G961" s="99" t="s">
        <v>12</v>
      </c>
      <c r="H961" s="228" t="s">
        <v>401</v>
      </c>
      <c r="J961" s="366"/>
    </row>
    <row r="962" spans="1:10" ht="26.4">
      <c r="A962" s="288">
        <v>18</v>
      </c>
      <c r="B962" s="234"/>
      <c r="C962" s="289"/>
      <c r="D962" s="353" t="s">
        <v>505</v>
      </c>
      <c r="E962" s="245" t="s">
        <v>2</v>
      </c>
      <c r="F962" s="282">
        <v>1</v>
      </c>
      <c r="G962" s="99">
        <f t="shared" si="87"/>
        <v>0</v>
      </c>
      <c r="H962" s="355">
        <f>ROUND($F962*G962,2)</f>
        <v>0</v>
      </c>
      <c r="J962" s="370"/>
    </row>
    <row r="963" spans="1:10" ht="40.200000000000003" thickBot="1">
      <c r="A963" s="284">
        <v>19</v>
      </c>
      <c r="B963" s="354"/>
      <c r="C963" s="251"/>
      <c r="D963" s="250" t="s">
        <v>453</v>
      </c>
      <c r="E963" s="251" t="s">
        <v>2</v>
      </c>
      <c r="F963" s="286">
        <v>6</v>
      </c>
      <c r="G963" s="99">
        <f t="shared" si="87"/>
        <v>0</v>
      </c>
      <c r="H963" s="355">
        <f>ROUND($F963*G963,2)</f>
        <v>0</v>
      </c>
      <c r="J963" s="370"/>
    </row>
    <row r="964" spans="1:10" ht="16.2" thickBot="1">
      <c r="A964" s="754"/>
      <c r="B964" s="755"/>
      <c r="C964" s="756"/>
      <c r="D964" s="757" t="s">
        <v>460</v>
      </c>
      <c r="E964" s="758"/>
      <c r="F964" s="759"/>
      <c r="G964" s="731">
        <f>SUM(H922:H963)</f>
        <v>0</v>
      </c>
      <c r="H964" s="732"/>
    </row>
    <row r="965" spans="1:10" ht="22.8">
      <c r="A965" s="733" t="s">
        <v>454</v>
      </c>
      <c r="B965" s="734"/>
      <c r="C965" s="735"/>
      <c r="D965" s="736" t="s">
        <v>455</v>
      </c>
      <c r="E965" s="737"/>
      <c r="F965" s="738"/>
      <c r="G965" s="194"/>
      <c r="H965" s="195"/>
    </row>
    <row r="966" spans="1:10" ht="28.8" customHeight="1">
      <c r="A966" s="739" t="s">
        <v>391</v>
      </c>
      <c r="B966" s="740"/>
      <c r="C966" s="741"/>
      <c r="D966" s="742" t="s">
        <v>392</v>
      </c>
      <c r="E966" s="743"/>
      <c r="F966" s="744"/>
      <c r="G966" s="329"/>
      <c r="H966" s="330"/>
    </row>
    <row r="967" spans="1:10" ht="17.399999999999999">
      <c r="A967" s="745" t="s">
        <v>393</v>
      </c>
      <c r="B967" s="747" t="s">
        <v>266</v>
      </c>
      <c r="C967" s="749" t="s">
        <v>394</v>
      </c>
      <c r="D967" s="196" t="s">
        <v>509</v>
      </c>
      <c r="E967" s="197" t="s">
        <v>396</v>
      </c>
      <c r="F967" s="198"/>
      <c r="G967" s="292" t="s">
        <v>104</v>
      </c>
      <c r="H967" s="200" t="s">
        <v>105</v>
      </c>
    </row>
    <row r="968" spans="1:10">
      <c r="A968" s="746"/>
      <c r="B968" s="748"/>
      <c r="C968" s="750"/>
      <c r="D968" s="201" t="s">
        <v>397</v>
      </c>
      <c r="E968" s="293" t="s">
        <v>166</v>
      </c>
      <c r="F968" s="202" t="s">
        <v>398</v>
      </c>
      <c r="G968" s="293" t="s">
        <v>399</v>
      </c>
      <c r="H968" s="203" t="s">
        <v>399</v>
      </c>
    </row>
    <row r="969" spans="1:10">
      <c r="A969" s="204">
        <v>1</v>
      </c>
      <c r="B969" s="205">
        <v>2</v>
      </c>
      <c r="C969" s="206">
        <v>3</v>
      </c>
      <c r="D969" s="207">
        <v>4</v>
      </c>
      <c r="E969" s="208">
        <v>5</v>
      </c>
      <c r="F969" s="331">
        <v>6</v>
      </c>
      <c r="G969" s="294">
        <f t="shared" ref="G969:H969" si="88">F969+1</f>
        <v>7</v>
      </c>
      <c r="H969" s="211">
        <f t="shared" si="88"/>
        <v>8</v>
      </c>
    </row>
    <row r="970" spans="1:10" ht="17.399999999999999">
      <c r="A970" s="751" t="s">
        <v>400</v>
      </c>
      <c r="B970" s="752"/>
      <c r="C970" s="752"/>
      <c r="D970" s="752"/>
      <c r="E970" s="752"/>
      <c r="F970" s="753"/>
      <c r="G970" s="212"/>
      <c r="H970" s="213"/>
    </row>
    <row r="971" spans="1:10" ht="15">
      <c r="A971" s="295"/>
      <c r="B971" s="296"/>
      <c r="C971" s="216"/>
      <c r="D971" s="193" t="s">
        <v>13</v>
      </c>
      <c r="E971" s="217"/>
      <c r="F971" s="217"/>
      <c r="G971" s="217"/>
      <c r="H971" s="218"/>
    </row>
    <row r="972" spans="1:10">
      <c r="A972" s="219"/>
      <c r="B972" s="220"/>
      <c r="C972" s="184" t="s">
        <v>402</v>
      </c>
      <c r="D972" s="185" t="s">
        <v>489</v>
      </c>
      <c r="E972" s="186" t="s">
        <v>401</v>
      </c>
      <c r="F972" s="187" t="s">
        <v>401</v>
      </c>
      <c r="G972" s="227" t="s">
        <v>401</v>
      </c>
      <c r="H972" s="228" t="s">
        <v>401</v>
      </c>
    </row>
    <row r="973" spans="1:10" ht="26.4">
      <c r="A973" s="221">
        <v>1</v>
      </c>
      <c r="B973" s="177"/>
      <c r="C973" s="189"/>
      <c r="D973" s="190" t="s">
        <v>407</v>
      </c>
      <c r="E973" s="189" t="s">
        <v>406</v>
      </c>
      <c r="F973" s="191">
        <v>4</v>
      </c>
      <c r="G973" s="99">
        <f>J973*$K$2</f>
        <v>0</v>
      </c>
      <c r="H973" s="355">
        <f>ROUND($F973*G973,2)</f>
        <v>0</v>
      </c>
      <c r="J973" s="370"/>
    </row>
    <row r="974" spans="1:10" ht="15">
      <c r="A974" s="224"/>
      <c r="B974" s="230"/>
      <c r="C974" s="217"/>
      <c r="D974" s="193" t="s">
        <v>491</v>
      </c>
      <c r="E974" s="217" t="s">
        <v>401</v>
      </c>
      <c r="F974" s="217" t="s">
        <v>401</v>
      </c>
      <c r="G974" s="225"/>
      <c r="H974" s="226" t="s">
        <v>401</v>
      </c>
      <c r="J974" s="366"/>
    </row>
    <row r="975" spans="1:10">
      <c r="A975" s="219"/>
      <c r="B975" s="338"/>
      <c r="C975" s="184" t="s">
        <v>411</v>
      </c>
      <c r="D975" s="185" t="s">
        <v>412</v>
      </c>
      <c r="E975" s="186" t="s">
        <v>401</v>
      </c>
      <c r="F975" s="187" t="s">
        <v>401</v>
      </c>
      <c r="G975" s="233"/>
      <c r="H975" s="228" t="s">
        <v>401</v>
      </c>
      <c r="J975" s="366"/>
    </row>
    <row r="976" spans="1:10" ht="39.6">
      <c r="A976" s="221">
        <v>2</v>
      </c>
      <c r="B976" s="222"/>
      <c r="C976" s="189"/>
      <c r="D976" s="190" t="s">
        <v>413</v>
      </c>
      <c r="E976" s="189" t="s">
        <v>406</v>
      </c>
      <c r="F976" s="191">
        <v>8</v>
      </c>
      <c r="G976" s="99">
        <f>J976*$K$2</f>
        <v>0</v>
      </c>
      <c r="H976" s="355">
        <f>ROUND($F976*G976,2)</f>
        <v>0</v>
      </c>
      <c r="J976" s="370"/>
    </row>
    <row r="977" spans="1:10" ht="15">
      <c r="A977" s="224"/>
      <c r="B977" s="230"/>
      <c r="C977" s="217"/>
      <c r="D977" s="231" t="s">
        <v>26</v>
      </c>
      <c r="E977" s="217"/>
      <c r="F977" s="217"/>
      <c r="G977" s="232"/>
      <c r="H977" s="226"/>
      <c r="J977" s="366"/>
    </row>
    <row r="978" spans="1:10" ht="13.8">
      <c r="A978" s="236"/>
      <c r="B978" s="237"/>
      <c r="C978" s="238"/>
      <c r="D978" s="259" t="s">
        <v>427</v>
      </c>
      <c r="E978" s="201" t="s">
        <v>401</v>
      </c>
      <c r="F978" s="201" t="s">
        <v>401</v>
      </c>
      <c r="G978" s="260"/>
      <c r="H978" s="240" t="s">
        <v>401</v>
      </c>
      <c r="J978" s="366"/>
    </row>
    <row r="979" spans="1:10">
      <c r="A979" s="318"/>
      <c r="B979" s="319"/>
      <c r="C979" s="184" t="s">
        <v>483</v>
      </c>
      <c r="D979" s="320" t="s">
        <v>484</v>
      </c>
      <c r="E979" s="262" t="s">
        <v>401</v>
      </c>
      <c r="F979" s="263" t="s">
        <v>401</v>
      </c>
      <c r="G979" s="233"/>
      <c r="H979" s="321" t="s">
        <v>401</v>
      </c>
      <c r="J979" s="366"/>
    </row>
    <row r="980" spans="1:10" ht="39.6">
      <c r="A980" s="322">
        <v>3</v>
      </c>
      <c r="B980" s="179"/>
      <c r="C980" s="262"/>
      <c r="D980" s="323" t="s">
        <v>510</v>
      </c>
      <c r="E980" s="262" t="s">
        <v>406</v>
      </c>
      <c r="F980" s="263">
        <v>31.6</v>
      </c>
      <c r="G980" s="99">
        <f>J980*$K$2</f>
        <v>0</v>
      </c>
      <c r="H980" s="355">
        <f>ROUND($F980*G980,2)</f>
        <v>0</v>
      </c>
      <c r="J980" s="370"/>
    </row>
    <row r="981" spans="1:10" ht="15">
      <c r="A981" s="224"/>
      <c r="B981" s="230"/>
      <c r="C981" s="217"/>
      <c r="D981" s="193" t="s">
        <v>61</v>
      </c>
      <c r="E981" s="217"/>
      <c r="F981" s="217"/>
      <c r="G981" s="232"/>
      <c r="H981" s="226"/>
      <c r="J981" s="366"/>
    </row>
    <row r="982" spans="1:10" ht="26.4">
      <c r="A982" s="219"/>
      <c r="B982" s="220"/>
      <c r="C982" s="184" t="s">
        <v>371</v>
      </c>
      <c r="D982" s="277" t="s">
        <v>451</v>
      </c>
      <c r="E982" s="186" t="s">
        <v>401</v>
      </c>
      <c r="F982" s="187" t="s">
        <v>401</v>
      </c>
      <c r="G982" s="229"/>
      <c r="H982" s="228" t="s">
        <v>401</v>
      </c>
      <c r="J982" s="366"/>
    </row>
    <row r="983" spans="1:10" ht="26.4">
      <c r="A983" s="288">
        <v>4</v>
      </c>
      <c r="B983" s="234"/>
      <c r="C983" s="289"/>
      <c r="D983" s="353" t="s">
        <v>505</v>
      </c>
      <c r="E983" s="245" t="s">
        <v>2</v>
      </c>
      <c r="F983" s="282">
        <v>1</v>
      </c>
      <c r="G983" s="99">
        <f>J983*$K$2</f>
        <v>0</v>
      </c>
      <c r="H983" s="355">
        <f>ROUND($F983*G983,2)</f>
        <v>0</v>
      </c>
      <c r="J983" s="370"/>
    </row>
    <row r="984" spans="1:10" ht="40.200000000000003" thickBot="1">
      <c r="A984" s="284">
        <v>5</v>
      </c>
      <c r="B984" s="354"/>
      <c r="C984" s="251"/>
      <c r="D984" s="250" t="s">
        <v>453</v>
      </c>
      <c r="E984" s="251" t="s">
        <v>2</v>
      </c>
      <c r="F984" s="286">
        <v>6</v>
      </c>
      <c r="G984" s="99">
        <f>J984*$K$2</f>
        <v>0</v>
      </c>
      <c r="H984" s="355">
        <f>ROUND($F984*G984,2)</f>
        <v>0</v>
      </c>
      <c r="J984" s="370"/>
    </row>
    <row r="985" spans="1:10" ht="16.2" thickBot="1">
      <c r="A985" s="772"/>
      <c r="B985" s="773"/>
      <c r="C985" s="755"/>
      <c r="D985" s="757" t="s">
        <v>460</v>
      </c>
      <c r="E985" s="758"/>
      <c r="F985" s="759"/>
      <c r="G985" s="774">
        <f>SUM(H973:H984)</f>
        <v>0</v>
      </c>
      <c r="H985" s="775"/>
    </row>
    <row r="986" spans="1:10" ht="22.8">
      <c r="A986" s="733" t="s">
        <v>454</v>
      </c>
      <c r="B986" s="734"/>
      <c r="C986" s="735"/>
      <c r="D986" s="736" t="s">
        <v>455</v>
      </c>
      <c r="E986" s="737"/>
      <c r="F986" s="738"/>
      <c r="G986" s="194"/>
      <c r="H986" s="195"/>
    </row>
    <row r="987" spans="1:10" ht="17.399999999999999">
      <c r="A987" s="739" t="s">
        <v>391</v>
      </c>
      <c r="B987" s="740"/>
      <c r="C987" s="741"/>
      <c r="D987" s="742" t="s">
        <v>392</v>
      </c>
      <c r="E987" s="743"/>
      <c r="F987" s="744"/>
      <c r="G987" s="329"/>
      <c r="H987" s="330"/>
    </row>
    <row r="988" spans="1:10" ht="17.399999999999999">
      <c r="A988" s="745" t="s">
        <v>393</v>
      </c>
      <c r="B988" s="747" t="s">
        <v>266</v>
      </c>
      <c r="C988" s="749" t="s">
        <v>394</v>
      </c>
      <c r="D988" s="196" t="s">
        <v>511</v>
      </c>
      <c r="E988" s="197" t="s">
        <v>396</v>
      </c>
      <c r="F988" s="198"/>
      <c r="G988" s="292" t="s">
        <v>104</v>
      </c>
      <c r="H988" s="200" t="s">
        <v>105</v>
      </c>
    </row>
    <row r="989" spans="1:10">
      <c r="A989" s="746"/>
      <c r="B989" s="748"/>
      <c r="C989" s="750"/>
      <c r="D989" s="201" t="s">
        <v>397</v>
      </c>
      <c r="E989" s="293" t="s">
        <v>166</v>
      </c>
      <c r="F989" s="202" t="s">
        <v>398</v>
      </c>
      <c r="G989" s="293" t="s">
        <v>399</v>
      </c>
      <c r="H989" s="203" t="s">
        <v>399</v>
      </c>
    </row>
    <row r="990" spans="1:10">
      <c r="A990" s="204">
        <v>1</v>
      </c>
      <c r="B990" s="205">
        <v>2</v>
      </c>
      <c r="C990" s="206">
        <v>3</v>
      </c>
      <c r="D990" s="207">
        <v>4</v>
      </c>
      <c r="E990" s="208">
        <v>5</v>
      </c>
      <c r="F990" s="331">
        <v>6</v>
      </c>
      <c r="G990" s="294">
        <f t="shared" ref="G990:H990" si="89">F990+1</f>
        <v>7</v>
      </c>
      <c r="H990" s="211">
        <f t="shared" si="89"/>
        <v>8</v>
      </c>
    </row>
    <row r="991" spans="1:10" ht="17.399999999999999">
      <c r="A991" s="751" t="s">
        <v>400</v>
      </c>
      <c r="B991" s="752"/>
      <c r="C991" s="752"/>
      <c r="D991" s="752"/>
      <c r="E991" s="752"/>
      <c r="F991" s="753"/>
      <c r="G991" s="212"/>
      <c r="H991" s="213"/>
    </row>
    <row r="992" spans="1:10" ht="15">
      <c r="A992" s="295"/>
      <c r="B992" s="296"/>
      <c r="C992" s="216"/>
      <c r="D992" s="193" t="s">
        <v>13</v>
      </c>
      <c r="E992" s="217"/>
      <c r="F992" s="217"/>
      <c r="G992" s="217"/>
      <c r="H992" s="218"/>
    </row>
    <row r="993" spans="1:10">
      <c r="A993" s="219"/>
      <c r="B993" s="220"/>
      <c r="C993" s="184" t="s">
        <v>512</v>
      </c>
      <c r="D993" s="185" t="s">
        <v>513</v>
      </c>
      <c r="E993" s="186" t="s">
        <v>401</v>
      </c>
      <c r="F993" s="187" t="s">
        <v>401</v>
      </c>
      <c r="G993" s="187" t="str">
        <f>'[1](typ i km obiektu)'!$F$8</f>
        <v>-</v>
      </c>
      <c r="H993" s="188" t="s">
        <v>401</v>
      </c>
    </row>
    <row r="994" spans="1:10">
      <c r="A994" s="219"/>
      <c r="B994" s="220"/>
      <c r="C994" s="184" t="s">
        <v>402</v>
      </c>
      <c r="D994" s="185" t="s">
        <v>489</v>
      </c>
      <c r="E994" s="186" t="s">
        <v>401</v>
      </c>
      <c r="F994" s="187" t="s">
        <v>401</v>
      </c>
      <c r="G994" s="227" t="s">
        <v>401</v>
      </c>
      <c r="H994" s="228" t="s">
        <v>401</v>
      </c>
    </row>
    <row r="995" spans="1:10" ht="15.6">
      <c r="A995" s="221">
        <v>1</v>
      </c>
      <c r="B995" s="223"/>
      <c r="C995" s="189"/>
      <c r="D995" s="190" t="s">
        <v>490</v>
      </c>
      <c r="E995" s="189" t="s">
        <v>406</v>
      </c>
      <c r="F995" s="191">
        <v>3</v>
      </c>
      <c r="G995" s="99">
        <f>J995*$K$2</f>
        <v>0</v>
      </c>
      <c r="H995" s="355">
        <f>ROUND($F995*G995,2)</f>
        <v>0</v>
      </c>
      <c r="J995" s="370"/>
    </row>
    <row r="996" spans="1:10" ht="26.4">
      <c r="A996" s="221">
        <v>2</v>
      </c>
      <c r="B996" s="177"/>
      <c r="C996" s="189"/>
      <c r="D996" s="190" t="s">
        <v>407</v>
      </c>
      <c r="E996" s="189" t="s">
        <v>406</v>
      </c>
      <c r="F996" s="191">
        <v>15</v>
      </c>
      <c r="G996" s="99">
        <f>J996*$K$2</f>
        <v>0</v>
      </c>
      <c r="H996" s="355">
        <f>ROUND($F996*G996,2)</f>
        <v>0</v>
      </c>
      <c r="J996" s="370"/>
    </row>
    <row r="997" spans="1:10" ht="15">
      <c r="A997" s="224"/>
      <c r="B997" s="230"/>
      <c r="C997" s="217"/>
      <c r="D997" s="193" t="s">
        <v>491</v>
      </c>
      <c r="E997" s="217" t="s">
        <v>401</v>
      </c>
      <c r="F997" s="217" t="s">
        <v>401</v>
      </c>
      <c r="G997" s="225"/>
      <c r="H997" s="226" t="s">
        <v>401</v>
      </c>
      <c r="J997" s="371"/>
    </row>
    <row r="998" spans="1:10">
      <c r="A998" s="219"/>
      <c r="B998" s="319"/>
      <c r="C998" s="184" t="s">
        <v>408</v>
      </c>
      <c r="D998" s="185" t="s">
        <v>409</v>
      </c>
      <c r="E998" s="186" t="s">
        <v>401</v>
      </c>
      <c r="F998" s="187" t="s">
        <v>401</v>
      </c>
      <c r="G998" s="227"/>
      <c r="H998" s="228" t="s">
        <v>401</v>
      </c>
      <c r="J998" s="366"/>
    </row>
    <row r="999" spans="1:10" ht="15.6">
      <c r="A999" s="322">
        <v>3</v>
      </c>
      <c r="B999" s="337"/>
      <c r="C999" s="262"/>
      <c r="D999" s="257" t="s">
        <v>492</v>
      </c>
      <c r="E999" s="262" t="s">
        <v>406</v>
      </c>
      <c r="F999" s="263">
        <v>74</v>
      </c>
      <c r="G999" s="99">
        <f>J999*$K$2</f>
        <v>0</v>
      </c>
      <c r="H999" s="355">
        <f>ROUND($F999*G999,2)</f>
        <v>0</v>
      </c>
      <c r="J999" s="370"/>
    </row>
    <row r="1000" spans="1:10">
      <c r="A1000" s="219"/>
      <c r="B1000" s="183"/>
      <c r="C1000" s="186" t="s">
        <v>462</v>
      </c>
      <c r="D1000" s="277" t="s">
        <v>463</v>
      </c>
      <c r="E1000" s="186" t="s">
        <v>401</v>
      </c>
      <c r="F1000" s="187" t="s">
        <v>401</v>
      </c>
      <c r="G1000" s="99" t="s">
        <v>12</v>
      </c>
      <c r="H1000" s="228" t="s">
        <v>401</v>
      </c>
      <c r="J1000" s="366"/>
    </row>
    <row r="1001" spans="1:10" ht="39.6">
      <c r="A1001" s="288">
        <v>4</v>
      </c>
      <c r="B1001" s="298"/>
      <c r="C1001" s="245"/>
      <c r="D1001" s="299" t="s">
        <v>514</v>
      </c>
      <c r="E1001" s="300" t="s">
        <v>272</v>
      </c>
      <c r="F1001" s="272">
        <v>235</v>
      </c>
      <c r="G1001" s="99">
        <f t="shared" ref="G1001:G1003" si="90">J1001*$K$2</f>
        <v>0</v>
      </c>
      <c r="H1001" s="355">
        <f>ROUND($F1001*G1001,2)</f>
        <v>0</v>
      </c>
      <c r="J1001" s="370"/>
    </row>
    <row r="1002" spans="1:10">
      <c r="A1002" s="219"/>
      <c r="B1002" s="338"/>
      <c r="C1002" s="184" t="s">
        <v>411</v>
      </c>
      <c r="D1002" s="185" t="s">
        <v>412</v>
      </c>
      <c r="E1002" s="186" t="s">
        <v>401</v>
      </c>
      <c r="F1002" s="187" t="s">
        <v>401</v>
      </c>
      <c r="G1002" s="99" t="s">
        <v>12</v>
      </c>
      <c r="H1002" s="228" t="s">
        <v>401</v>
      </c>
      <c r="J1002" s="366"/>
    </row>
    <row r="1003" spans="1:10" ht="39.6">
      <c r="A1003" s="221">
        <v>5</v>
      </c>
      <c r="B1003" s="222"/>
      <c r="C1003" s="189"/>
      <c r="D1003" s="190" t="s">
        <v>413</v>
      </c>
      <c r="E1003" s="189" t="s">
        <v>406</v>
      </c>
      <c r="F1003" s="191">
        <v>43</v>
      </c>
      <c r="G1003" s="99">
        <f t="shared" si="90"/>
        <v>0</v>
      </c>
      <c r="H1003" s="355">
        <f>ROUND($F1003*G1003,2)</f>
        <v>0</v>
      </c>
      <c r="J1003" s="370"/>
    </row>
    <row r="1004" spans="1:10" ht="15">
      <c r="A1004" s="224"/>
      <c r="B1004" s="230"/>
      <c r="C1004" s="217"/>
      <c r="D1004" s="231" t="s">
        <v>19</v>
      </c>
      <c r="E1004" s="217"/>
      <c r="F1004" s="217"/>
      <c r="G1004" s="232"/>
      <c r="H1004" s="226"/>
      <c r="J1004" s="366"/>
    </row>
    <row r="1005" spans="1:10">
      <c r="A1005" s="219"/>
      <c r="B1005" s="220"/>
      <c r="C1005" s="184" t="s">
        <v>141</v>
      </c>
      <c r="D1005" s="185" t="s">
        <v>493</v>
      </c>
      <c r="E1005" s="186" t="s">
        <v>401</v>
      </c>
      <c r="F1005" s="187" t="s">
        <v>401</v>
      </c>
      <c r="G1005" s="233"/>
      <c r="H1005" s="228" t="s">
        <v>401</v>
      </c>
      <c r="J1005" s="366"/>
    </row>
    <row r="1006" spans="1:10" ht="39.6">
      <c r="A1006" s="221">
        <v>6</v>
      </c>
      <c r="B1006" s="234"/>
      <c r="C1006" s="190"/>
      <c r="D1006" s="190" t="s">
        <v>494</v>
      </c>
      <c r="E1006" s="189" t="s">
        <v>22</v>
      </c>
      <c r="F1006" s="191">
        <v>4333</v>
      </c>
      <c r="G1006" s="99">
        <f>J1006*$K$2</f>
        <v>0</v>
      </c>
      <c r="H1006" s="355">
        <f>ROUND($F1006*G1006,2)</f>
        <v>0</v>
      </c>
      <c r="J1006" s="370"/>
    </row>
    <row r="1007" spans="1:10" ht="15">
      <c r="A1007" s="224"/>
      <c r="B1007" s="230"/>
      <c r="C1007" s="217"/>
      <c r="D1007" s="231" t="s">
        <v>26</v>
      </c>
      <c r="E1007" s="217"/>
      <c r="F1007" s="217"/>
      <c r="G1007" s="232"/>
      <c r="H1007" s="226"/>
      <c r="J1007" s="366"/>
    </row>
    <row r="1008" spans="1:10" ht="13.8">
      <c r="A1008" s="236"/>
      <c r="B1008" s="237"/>
      <c r="C1008" s="238"/>
      <c r="D1008" s="239" t="s">
        <v>417</v>
      </c>
      <c r="E1008" s="201" t="s">
        <v>401</v>
      </c>
      <c r="F1008" s="201" t="s">
        <v>401</v>
      </c>
      <c r="G1008" s="51"/>
      <c r="H1008" s="240" t="s">
        <v>401</v>
      </c>
      <c r="J1008" s="371"/>
    </row>
    <row r="1009" spans="1:10">
      <c r="A1009" s="241"/>
      <c r="B1009" s="242"/>
      <c r="C1009" s="184" t="s">
        <v>421</v>
      </c>
      <c r="D1009" s="243" t="s">
        <v>422</v>
      </c>
      <c r="E1009" s="189" t="s">
        <v>401</v>
      </c>
      <c r="F1009" s="191" t="s">
        <v>401</v>
      </c>
      <c r="G1009" s="229"/>
      <c r="H1009" s="254" t="s">
        <v>401</v>
      </c>
      <c r="J1009" s="366"/>
    </row>
    <row r="1010" spans="1:10" ht="52.8">
      <c r="A1010" s="255">
        <v>7</v>
      </c>
      <c r="B1010" s="297"/>
      <c r="C1010" s="244"/>
      <c r="D1010" s="190" t="s">
        <v>495</v>
      </c>
      <c r="E1010" s="189" t="s">
        <v>406</v>
      </c>
      <c r="F1010" s="302">
        <v>33.5</v>
      </c>
      <c r="G1010" s="99">
        <f>J1010*$K$2</f>
        <v>0</v>
      </c>
      <c r="H1010" s="355">
        <f>ROUND($F1010*G1010,2)</f>
        <v>0</v>
      </c>
      <c r="J1010" s="370"/>
    </row>
    <row r="1011" spans="1:10" ht="13.8">
      <c r="A1011" s="236"/>
      <c r="B1011" s="237"/>
      <c r="C1011" s="238"/>
      <c r="D1011" s="259" t="s">
        <v>427</v>
      </c>
      <c r="E1011" s="201" t="s">
        <v>401</v>
      </c>
      <c r="F1011" s="201" t="s">
        <v>401</v>
      </c>
      <c r="G1011" s="99" t="s">
        <v>12</v>
      </c>
      <c r="H1011" s="240" t="s">
        <v>401</v>
      </c>
      <c r="J1011" s="371"/>
    </row>
    <row r="1012" spans="1:10">
      <c r="A1012" s="219"/>
      <c r="B1012" s="220"/>
      <c r="C1012" s="184" t="s">
        <v>342</v>
      </c>
      <c r="D1012" s="185" t="s">
        <v>118</v>
      </c>
      <c r="E1012" s="186" t="s">
        <v>401</v>
      </c>
      <c r="F1012" s="187" t="s">
        <v>401</v>
      </c>
      <c r="G1012" s="99" t="s">
        <v>12</v>
      </c>
      <c r="H1012" s="228" t="s">
        <v>401</v>
      </c>
      <c r="J1012" s="366"/>
    </row>
    <row r="1013" spans="1:10" ht="26.4">
      <c r="A1013" s="284">
        <v>8</v>
      </c>
      <c r="B1013" s="182"/>
      <c r="C1013" s="251"/>
      <c r="D1013" s="250" t="s">
        <v>496</v>
      </c>
      <c r="E1013" s="251" t="s">
        <v>406</v>
      </c>
      <c r="F1013" s="286">
        <v>7.5</v>
      </c>
      <c r="G1013" s="99">
        <f>J1013*$K$2</f>
        <v>0</v>
      </c>
      <c r="H1013" s="355">
        <f>ROUND($F1013*G1013,2)</f>
        <v>0</v>
      </c>
      <c r="J1013" s="370"/>
    </row>
    <row r="1014" spans="1:10" ht="26.4">
      <c r="A1014" s="219"/>
      <c r="B1014" s="186"/>
      <c r="C1014" s="184" t="s">
        <v>273</v>
      </c>
      <c r="D1014" s="243" t="s">
        <v>275</v>
      </c>
      <c r="E1014" s="186" t="s">
        <v>401</v>
      </c>
      <c r="F1014" s="187" t="s">
        <v>401</v>
      </c>
      <c r="G1014" s="99" t="s">
        <v>12</v>
      </c>
      <c r="H1014" s="228" t="s">
        <v>401</v>
      </c>
      <c r="J1014" s="366"/>
    </row>
    <row r="1015" spans="1:10" ht="26.4">
      <c r="A1015" s="322">
        <v>9</v>
      </c>
      <c r="B1015" s="177"/>
      <c r="C1015" s="262"/>
      <c r="D1015" s="257" t="s">
        <v>508</v>
      </c>
      <c r="E1015" s="262" t="s">
        <v>435</v>
      </c>
      <c r="F1015" s="263">
        <v>52</v>
      </c>
      <c r="G1015" s="99">
        <f t="shared" ref="G1015" si="91">J1015*$K$2</f>
        <v>0</v>
      </c>
      <c r="H1015" s="355">
        <f>ROUND($F1015*G1015,2)</f>
        <v>0</v>
      </c>
      <c r="J1015" s="370"/>
    </row>
    <row r="1016" spans="1:10" ht="15">
      <c r="A1016" s="224"/>
      <c r="B1016" s="230"/>
      <c r="C1016" s="217"/>
      <c r="D1016" s="231" t="s">
        <v>279</v>
      </c>
      <c r="E1016" s="217"/>
      <c r="F1016" s="217"/>
      <c r="G1016" s="266"/>
      <c r="H1016" s="226"/>
      <c r="J1016" s="366"/>
    </row>
    <row r="1017" spans="1:10">
      <c r="A1017" s="219"/>
      <c r="B1017" s="220"/>
      <c r="C1017" s="184" t="s">
        <v>497</v>
      </c>
      <c r="D1017" s="185" t="s">
        <v>433</v>
      </c>
      <c r="E1017" s="186" t="s">
        <v>401</v>
      </c>
      <c r="F1017" s="187" t="s">
        <v>401</v>
      </c>
      <c r="G1017" s="233"/>
      <c r="H1017" s="228" t="s">
        <v>401</v>
      </c>
      <c r="J1017" s="366"/>
    </row>
    <row r="1018" spans="1:10" ht="26.4">
      <c r="A1018" s="255">
        <v>10</v>
      </c>
      <c r="B1018" s="267"/>
      <c r="C1018" s="268"/>
      <c r="D1018" s="190" t="s">
        <v>434</v>
      </c>
      <c r="E1018" s="189" t="s">
        <v>435</v>
      </c>
      <c r="F1018" s="191">
        <v>95.5</v>
      </c>
      <c r="G1018" s="99">
        <f>J1018*$K$2</f>
        <v>0</v>
      </c>
      <c r="H1018" s="355">
        <f>ROUND($F1018*G1018,2)</f>
        <v>0</v>
      </c>
      <c r="J1018" s="370"/>
    </row>
    <row r="1019" spans="1:10">
      <c r="A1019" s="273"/>
      <c r="B1019" s="274"/>
      <c r="C1019" s="184" t="s">
        <v>498</v>
      </c>
      <c r="D1019" s="275" t="s">
        <v>51</v>
      </c>
      <c r="E1019" s="186" t="s">
        <v>401</v>
      </c>
      <c r="F1019" s="187" t="s">
        <v>401</v>
      </c>
      <c r="G1019" s="99" t="s">
        <v>12</v>
      </c>
      <c r="H1019" s="228" t="s">
        <v>401</v>
      </c>
      <c r="J1019" s="366"/>
    </row>
    <row r="1020" spans="1:10" ht="39.6">
      <c r="A1020" s="255">
        <v>11</v>
      </c>
      <c r="B1020" s="276"/>
      <c r="C1020" s="269"/>
      <c r="D1020" s="190" t="s">
        <v>439</v>
      </c>
      <c r="E1020" s="189" t="s">
        <v>435</v>
      </c>
      <c r="F1020" s="191">
        <v>18.5</v>
      </c>
      <c r="G1020" s="99">
        <f t="shared" ref="G1020" si="92">J1020*$K$2</f>
        <v>0</v>
      </c>
      <c r="H1020" s="355">
        <f>ROUND($F1020*G1020,2)</f>
        <v>0</v>
      </c>
      <c r="J1020" s="370"/>
    </row>
    <row r="1021" spans="1:10" ht="15">
      <c r="A1021" s="224"/>
      <c r="B1021" s="230"/>
      <c r="C1021" s="217"/>
      <c r="D1021" s="193" t="s">
        <v>59</v>
      </c>
      <c r="E1021" s="217"/>
      <c r="F1021" s="217"/>
      <c r="G1021" s="232"/>
      <c r="H1021" s="226"/>
      <c r="J1021" s="366"/>
    </row>
    <row r="1022" spans="1:10" ht="27">
      <c r="A1022" s="255"/>
      <c r="B1022" s="347"/>
      <c r="C1022" s="184" t="s">
        <v>154</v>
      </c>
      <c r="D1022" s="243" t="s">
        <v>443</v>
      </c>
      <c r="E1022" s="186" t="s">
        <v>401</v>
      </c>
      <c r="F1022" s="263" t="s">
        <v>401</v>
      </c>
      <c r="G1022" s="233"/>
      <c r="H1022" s="228" t="s">
        <v>401</v>
      </c>
      <c r="J1022" s="366"/>
    </row>
    <row r="1023" spans="1:10" ht="26.4">
      <c r="A1023" s="255">
        <v>12</v>
      </c>
      <c r="B1023" s="180"/>
      <c r="C1023" s="244"/>
      <c r="D1023" s="257" t="s">
        <v>499</v>
      </c>
      <c r="E1023" s="189" t="s">
        <v>3</v>
      </c>
      <c r="F1023" s="263">
        <v>17</v>
      </c>
      <c r="G1023" s="99">
        <f>J1023*$K$2</f>
        <v>0</v>
      </c>
      <c r="H1023" s="355">
        <f>ROUND($F1023*G1023,2)</f>
        <v>0</v>
      </c>
      <c r="J1023" s="370"/>
    </row>
    <row r="1024" spans="1:10" ht="15">
      <c r="A1024" s="224"/>
      <c r="B1024" s="230"/>
      <c r="C1024" s="217"/>
      <c r="D1024" s="193" t="s">
        <v>61</v>
      </c>
      <c r="E1024" s="217"/>
      <c r="F1024" s="217"/>
      <c r="G1024" s="225"/>
      <c r="H1024" s="226"/>
      <c r="J1024" s="366"/>
    </row>
    <row r="1025" spans="1:10">
      <c r="A1025" s="279"/>
      <c r="B1025" s="278"/>
      <c r="C1025" s="280" t="s">
        <v>500</v>
      </c>
      <c r="D1025" s="281" t="s">
        <v>67</v>
      </c>
      <c r="E1025" s="245" t="s">
        <v>401</v>
      </c>
      <c r="F1025" s="282" t="s">
        <v>401</v>
      </c>
      <c r="G1025" s="356" t="s">
        <v>401</v>
      </c>
      <c r="H1025" s="328" t="s">
        <v>401</v>
      </c>
      <c r="J1025" s="371"/>
    </row>
    <row r="1026" spans="1:10" ht="39.6">
      <c r="A1026" s="221">
        <v>13</v>
      </c>
      <c r="B1026" s="350"/>
      <c r="C1026" s="189"/>
      <c r="D1026" s="190" t="s">
        <v>445</v>
      </c>
      <c r="E1026" s="189" t="s">
        <v>435</v>
      </c>
      <c r="F1026" s="191">
        <v>20.5</v>
      </c>
      <c r="G1026" s="99">
        <f>J1026*$K$2</f>
        <v>0</v>
      </c>
      <c r="H1026" s="355">
        <f t="shared" ref="H1026:H1027" si="93">ROUND($F1026*G1026,2)</f>
        <v>0</v>
      </c>
      <c r="J1026" s="370"/>
    </row>
    <row r="1027" spans="1:10" ht="39.6">
      <c r="A1027" s="284">
        <v>14</v>
      </c>
      <c r="B1027" s="351"/>
      <c r="C1027" s="251"/>
      <c r="D1027" s="250" t="s">
        <v>446</v>
      </c>
      <c r="E1027" s="251" t="s">
        <v>435</v>
      </c>
      <c r="F1027" s="286">
        <v>27</v>
      </c>
      <c r="G1027" s="99">
        <f t="shared" ref="G1027:G1036" si="94">J1027*$K$2</f>
        <v>0</v>
      </c>
      <c r="H1027" s="355">
        <f t="shared" si="93"/>
        <v>0</v>
      </c>
      <c r="J1027" s="370"/>
    </row>
    <row r="1028" spans="1:10">
      <c r="A1028" s="219"/>
      <c r="B1028" s="220"/>
      <c r="C1028" s="184" t="s">
        <v>501</v>
      </c>
      <c r="D1028" s="277" t="s">
        <v>68</v>
      </c>
      <c r="E1028" s="186" t="s">
        <v>401</v>
      </c>
      <c r="F1028" s="187" t="s">
        <v>401</v>
      </c>
      <c r="G1028" s="99" t="s">
        <v>12</v>
      </c>
      <c r="H1028" s="228" t="s">
        <v>401</v>
      </c>
      <c r="J1028" s="366"/>
    </row>
    <row r="1029" spans="1:10" ht="39.6">
      <c r="A1029" s="221">
        <v>15</v>
      </c>
      <c r="B1029" s="352"/>
      <c r="C1029" s="189"/>
      <c r="D1029" s="190" t="s">
        <v>447</v>
      </c>
      <c r="E1029" s="189" t="s">
        <v>3</v>
      </c>
      <c r="F1029" s="191">
        <v>36.5</v>
      </c>
      <c r="G1029" s="99">
        <f t="shared" si="94"/>
        <v>0</v>
      </c>
      <c r="H1029" s="355">
        <f>ROUND($F1029*G1029,2)</f>
        <v>0</v>
      </c>
      <c r="J1029" s="370"/>
    </row>
    <row r="1030" spans="1:10">
      <c r="A1030" s="241"/>
      <c r="B1030" s="242"/>
      <c r="C1030" s="184" t="s">
        <v>502</v>
      </c>
      <c r="D1030" s="277" t="s">
        <v>369</v>
      </c>
      <c r="E1030" s="186" t="s">
        <v>401</v>
      </c>
      <c r="F1030" s="187" t="s">
        <v>401</v>
      </c>
      <c r="G1030" s="99" t="s">
        <v>12</v>
      </c>
      <c r="H1030" s="228" t="s">
        <v>401</v>
      </c>
      <c r="J1030" s="366"/>
    </row>
    <row r="1031" spans="1:10" ht="39.6">
      <c r="A1031" s="255">
        <v>16</v>
      </c>
      <c r="B1031" s="179"/>
      <c r="C1031" s="244"/>
      <c r="D1031" s="190" t="s">
        <v>448</v>
      </c>
      <c r="E1031" s="304" t="s">
        <v>3</v>
      </c>
      <c r="F1031" s="191">
        <v>28.5</v>
      </c>
      <c r="G1031" s="99">
        <f t="shared" si="94"/>
        <v>0</v>
      </c>
      <c r="H1031" s="355">
        <f>ROUND($F1031*G1031,2)</f>
        <v>0</v>
      </c>
      <c r="J1031" s="370"/>
    </row>
    <row r="1032" spans="1:10">
      <c r="A1032" s="219"/>
      <c r="B1032" s="220"/>
      <c r="C1032" s="184" t="s">
        <v>503</v>
      </c>
      <c r="D1032" s="277" t="s">
        <v>280</v>
      </c>
      <c r="E1032" s="186" t="s">
        <v>401</v>
      </c>
      <c r="F1032" s="187" t="s">
        <v>401</v>
      </c>
      <c r="G1032" s="99" t="s">
        <v>12</v>
      </c>
      <c r="H1032" s="228" t="s">
        <v>401</v>
      </c>
      <c r="J1032" s="366"/>
    </row>
    <row r="1033" spans="1:10" ht="26.4">
      <c r="A1033" s="221">
        <v>17</v>
      </c>
      <c r="B1033" s="181"/>
      <c r="C1033" s="189"/>
      <c r="D1033" s="190" t="s">
        <v>504</v>
      </c>
      <c r="E1033" s="189" t="s">
        <v>406</v>
      </c>
      <c r="F1033" s="191">
        <v>34</v>
      </c>
      <c r="G1033" s="99">
        <f t="shared" si="94"/>
        <v>0</v>
      </c>
      <c r="H1033" s="355">
        <f>ROUND($F1033*G1033,2)</f>
        <v>0</v>
      </c>
      <c r="J1033" s="370"/>
    </row>
    <row r="1034" spans="1:10" ht="26.4">
      <c r="A1034" s="219"/>
      <c r="B1034" s="220"/>
      <c r="C1034" s="184" t="s">
        <v>371</v>
      </c>
      <c r="D1034" s="277" t="s">
        <v>451</v>
      </c>
      <c r="E1034" s="186" t="s">
        <v>401</v>
      </c>
      <c r="F1034" s="187" t="s">
        <v>401</v>
      </c>
      <c r="G1034" s="99" t="s">
        <v>12</v>
      </c>
      <c r="H1034" s="228" t="s">
        <v>401</v>
      </c>
      <c r="J1034" s="366"/>
    </row>
    <row r="1035" spans="1:10" ht="26.4">
      <c r="A1035" s="288">
        <v>18</v>
      </c>
      <c r="B1035" s="234"/>
      <c r="C1035" s="289"/>
      <c r="D1035" s="353" t="s">
        <v>505</v>
      </c>
      <c r="E1035" s="245" t="s">
        <v>2</v>
      </c>
      <c r="F1035" s="282">
        <v>1</v>
      </c>
      <c r="G1035" s="99">
        <f t="shared" si="94"/>
        <v>0</v>
      </c>
      <c r="H1035" s="355">
        <f>ROUND($F1035*G1035,2)</f>
        <v>0</v>
      </c>
      <c r="J1035" s="370"/>
    </row>
    <row r="1036" spans="1:10" ht="40.200000000000003" thickBot="1">
      <c r="A1036" s="284">
        <v>19</v>
      </c>
      <c r="B1036" s="354"/>
      <c r="C1036" s="251"/>
      <c r="D1036" s="250" t="s">
        <v>453</v>
      </c>
      <c r="E1036" s="251" t="s">
        <v>2</v>
      </c>
      <c r="F1036" s="286">
        <v>6</v>
      </c>
      <c r="G1036" s="99">
        <f t="shared" si="94"/>
        <v>0</v>
      </c>
      <c r="H1036" s="355">
        <f>ROUND($F1036*G1036,2)</f>
        <v>0</v>
      </c>
      <c r="J1036" s="370"/>
    </row>
    <row r="1037" spans="1:10" ht="16.2" thickBot="1">
      <c r="A1037" s="754"/>
      <c r="B1037" s="755"/>
      <c r="C1037" s="756"/>
      <c r="D1037" s="757" t="s">
        <v>460</v>
      </c>
      <c r="E1037" s="758"/>
      <c r="F1037" s="759"/>
      <c r="G1037" s="731">
        <f>SUM(H995:H1036)</f>
        <v>0</v>
      </c>
      <c r="H1037" s="732"/>
    </row>
    <row r="1038" spans="1:10" ht="22.8">
      <c r="A1038" s="733" t="s">
        <v>454</v>
      </c>
      <c r="B1038" s="734"/>
      <c r="C1038" s="735"/>
      <c r="D1038" s="736" t="s">
        <v>455</v>
      </c>
      <c r="E1038" s="737"/>
      <c r="F1038" s="738"/>
      <c r="G1038" s="194"/>
      <c r="H1038" s="195"/>
    </row>
    <row r="1039" spans="1:10" ht="17.399999999999999">
      <c r="A1039" s="739" t="s">
        <v>391</v>
      </c>
      <c r="B1039" s="740"/>
      <c r="C1039" s="741"/>
      <c r="D1039" s="742" t="s">
        <v>392</v>
      </c>
      <c r="E1039" s="743"/>
      <c r="F1039" s="744"/>
      <c r="G1039" s="329"/>
      <c r="H1039" s="330"/>
    </row>
    <row r="1040" spans="1:10" ht="17.399999999999999">
      <c r="A1040" s="745" t="s">
        <v>393</v>
      </c>
      <c r="B1040" s="747" t="s">
        <v>266</v>
      </c>
      <c r="C1040" s="749" t="s">
        <v>394</v>
      </c>
      <c r="D1040" s="196" t="s">
        <v>515</v>
      </c>
      <c r="E1040" s="197" t="s">
        <v>396</v>
      </c>
      <c r="F1040" s="198"/>
      <c r="G1040" s="292" t="s">
        <v>104</v>
      </c>
      <c r="H1040" s="200" t="s">
        <v>105</v>
      </c>
    </row>
    <row r="1041" spans="1:10">
      <c r="A1041" s="746"/>
      <c r="B1041" s="748"/>
      <c r="C1041" s="750"/>
      <c r="D1041" s="201" t="s">
        <v>397</v>
      </c>
      <c r="E1041" s="293" t="s">
        <v>166</v>
      </c>
      <c r="F1041" s="202" t="s">
        <v>398</v>
      </c>
      <c r="G1041" s="293" t="s">
        <v>399</v>
      </c>
      <c r="H1041" s="203" t="s">
        <v>399</v>
      </c>
    </row>
    <row r="1042" spans="1:10">
      <c r="A1042" s="204">
        <v>1</v>
      </c>
      <c r="B1042" s="205">
        <v>2</v>
      </c>
      <c r="C1042" s="206">
        <v>3</v>
      </c>
      <c r="D1042" s="207">
        <v>4</v>
      </c>
      <c r="E1042" s="208">
        <v>5</v>
      </c>
      <c r="F1042" s="331">
        <v>6</v>
      </c>
      <c r="G1042" s="209">
        <f t="shared" ref="G1042:H1042" si="95">F1042+1</f>
        <v>7</v>
      </c>
      <c r="H1042" s="211">
        <f t="shared" si="95"/>
        <v>8</v>
      </c>
    </row>
    <row r="1043" spans="1:10" ht="17.399999999999999">
      <c r="A1043" s="751" t="s">
        <v>400</v>
      </c>
      <c r="B1043" s="752"/>
      <c r="C1043" s="752"/>
      <c r="D1043" s="752"/>
      <c r="E1043" s="752"/>
      <c r="F1043" s="753"/>
      <c r="G1043" s="212"/>
      <c r="H1043" s="213"/>
    </row>
    <row r="1044" spans="1:10" ht="15">
      <c r="A1044" s="295"/>
      <c r="B1044" s="296"/>
      <c r="C1044" s="216"/>
      <c r="D1044" s="193" t="s">
        <v>13</v>
      </c>
      <c r="E1044" s="217"/>
      <c r="F1044" s="217"/>
      <c r="G1044" s="217"/>
      <c r="H1044" s="218"/>
    </row>
    <row r="1045" spans="1:10">
      <c r="A1045" s="219"/>
      <c r="B1045" s="220"/>
      <c r="C1045" s="184" t="s">
        <v>402</v>
      </c>
      <c r="D1045" s="185" t="s">
        <v>489</v>
      </c>
      <c r="E1045" s="186" t="s">
        <v>401</v>
      </c>
      <c r="F1045" s="187" t="s">
        <v>401</v>
      </c>
      <c r="G1045" s="227" t="s">
        <v>401</v>
      </c>
      <c r="H1045" s="228" t="s">
        <v>401</v>
      </c>
    </row>
    <row r="1046" spans="1:10" ht="15.6">
      <c r="A1046" s="221">
        <v>1</v>
      </c>
      <c r="B1046" s="223"/>
      <c r="C1046" s="189"/>
      <c r="D1046" s="190" t="s">
        <v>490</v>
      </c>
      <c r="E1046" s="189" t="s">
        <v>406</v>
      </c>
      <c r="F1046" s="191">
        <v>0.5</v>
      </c>
      <c r="G1046" s="99">
        <f>J1046*$K$2</f>
        <v>0</v>
      </c>
      <c r="H1046" s="355">
        <f>ROUND($F1046*G1046,2)</f>
        <v>0</v>
      </c>
      <c r="J1046" s="370"/>
    </row>
    <row r="1047" spans="1:10" ht="26.4">
      <c r="A1047" s="221">
        <v>2</v>
      </c>
      <c r="B1047" s="177"/>
      <c r="C1047" s="189"/>
      <c r="D1047" s="190" t="s">
        <v>407</v>
      </c>
      <c r="E1047" s="189" t="s">
        <v>406</v>
      </c>
      <c r="F1047" s="191">
        <v>12</v>
      </c>
      <c r="G1047" s="99">
        <f>J1047*$K$2</f>
        <v>0</v>
      </c>
      <c r="H1047" s="355">
        <f>ROUND($F1047*G1047,2)</f>
        <v>0</v>
      </c>
      <c r="J1047" s="370"/>
    </row>
    <row r="1048" spans="1:10" ht="15">
      <c r="A1048" s="224"/>
      <c r="B1048" s="230"/>
      <c r="C1048" s="217"/>
      <c r="D1048" s="193" t="s">
        <v>491</v>
      </c>
      <c r="E1048" s="217" t="s">
        <v>401</v>
      </c>
      <c r="F1048" s="217" t="s">
        <v>401</v>
      </c>
      <c r="G1048" s="225"/>
      <c r="H1048" s="226" t="s">
        <v>401</v>
      </c>
      <c r="J1048" s="371"/>
    </row>
    <row r="1049" spans="1:10">
      <c r="A1049" s="219"/>
      <c r="B1049" s="319"/>
      <c r="C1049" s="184" t="s">
        <v>408</v>
      </c>
      <c r="D1049" s="185" t="s">
        <v>409</v>
      </c>
      <c r="E1049" s="186" t="s">
        <v>401</v>
      </c>
      <c r="F1049" s="187" t="s">
        <v>401</v>
      </c>
      <c r="G1049" s="227"/>
      <c r="H1049" s="228" t="s">
        <v>401</v>
      </c>
      <c r="J1049" s="366"/>
    </row>
    <row r="1050" spans="1:10" ht="15.6">
      <c r="A1050" s="322">
        <v>3</v>
      </c>
      <c r="B1050" s="337"/>
      <c r="C1050" s="262"/>
      <c r="D1050" s="257" t="s">
        <v>492</v>
      </c>
      <c r="E1050" s="262" t="s">
        <v>406</v>
      </c>
      <c r="F1050" s="263">
        <v>30</v>
      </c>
      <c r="G1050" s="99">
        <f>J1050*$K$2</f>
        <v>0</v>
      </c>
      <c r="H1050" s="355">
        <f>ROUND($F1050*G1050,2)</f>
        <v>0</v>
      </c>
      <c r="J1050" s="370"/>
    </row>
    <row r="1051" spans="1:10">
      <c r="A1051" s="219"/>
      <c r="B1051" s="183"/>
      <c r="C1051" s="186" t="s">
        <v>462</v>
      </c>
      <c r="D1051" s="277" t="s">
        <v>463</v>
      </c>
      <c r="E1051" s="186" t="s">
        <v>401</v>
      </c>
      <c r="F1051" s="187" t="s">
        <v>401</v>
      </c>
      <c r="G1051" s="99" t="s">
        <v>12</v>
      </c>
      <c r="H1051" s="228" t="s">
        <v>401</v>
      </c>
      <c r="J1051" s="366"/>
    </row>
    <row r="1052" spans="1:10" ht="39.6">
      <c r="A1052" s="288">
        <v>4</v>
      </c>
      <c r="B1052" s="298"/>
      <c r="C1052" s="245"/>
      <c r="D1052" s="299" t="s">
        <v>507</v>
      </c>
      <c r="E1052" s="300" t="s">
        <v>272</v>
      </c>
      <c r="F1052" s="272">
        <v>85</v>
      </c>
      <c r="G1052" s="99">
        <f t="shared" ref="G1052:G1054" si="96">J1052*$K$2</f>
        <v>0</v>
      </c>
      <c r="H1052" s="355">
        <f>ROUND($F1052*G1052,2)</f>
        <v>0</v>
      </c>
      <c r="J1052" s="370"/>
    </row>
    <row r="1053" spans="1:10">
      <c r="A1053" s="219"/>
      <c r="B1053" s="338"/>
      <c r="C1053" s="184" t="s">
        <v>411</v>
      </c>
      <c r="D1053" s="185" t="s">
        <v>412</v>
      </c>
      <c r="E1053" s="186" t="s">
        <v>401</v>
      </c>
      <c r="F1053" s="187" t="s">
        <v>401</v>
      </c>
      <c r="G1053" s="99" t="s">
        <v>12</v>
      </c>
      <c r="H1053" s="228" t="s">
        <v>401</v>
      </c>
      <c r="J1053" s="366"/>
    </row>
    <row r="1054" spans="1:10" ht="39.6">
      <c r="A1054" s="221">
        <v>5</v>
      </c>
      <c r="B1054" s="222"/>
      <c r="C1054" s="189"/>
      <c r="D1054" s="190" t="s">
        <v>413</v>
      </c>
      <c r="E1054" s="189" t="s">
        <v>406</v>
      </c>
      <c r="F1054" s="191">
        <v>32</v>
      </c>
      <c r="G1054" s="99">
        <f t="shared" si="96"/>
        <v>0</v>
      </c>
      <c r="H1054" s="355">
        <f>ROUND($F1054*G1054,2)</f>
        <v>0</v>
      </c>
      <c r="J1054" s="370"/>
    </row>
    <row r="1055" spans="1:10" ht="15">
      <c r="A1055" s="224"/>
      <c r="B1055" s="230"/>
      <c r="C1055" s="217"/>
      <c r="D1055" s="231" t="s">
        <v>19</v>
      </c>
      <c r="E1055" s="217"/>
      <c r="F1055" s="217"/>
      <c r="G1055" s="232"/>
      <c r="H1055" s="226"/>
      <c r="J1055" s="366"/>
    </row>
    <row r="1056" spans="1:10">
      <c r="A1056" s="219"/>
      <c r="B1056" s="220"/>
      <c r="C1056" s="184" t="s">
        <v>141</v>
      </c>
      <c r="D1056" s="185" t="s">
        <v>493</v>
      </c>
      <c r="E1056" s="186" t="s">
        <v>401</v>
      </c>
      <c r="F1056" s="187" t="s">
        <v>401</v>
      </c>
      <c r="G1056" s="233"/>
      <c r="H1056" s="228" t="s">
        <v>401</v>
      </c>
      <c r="J1056" s="366"/>
    </row>
    <row r="1057" spans="1:10" ht="39.6">
      <c r="A1057" s="221">
        <v>6</v>
      </c>
      <c r="B1057" s="234"/>
      <c r="C1057" s="190"/>
      <c r="D1057" s="190" t="s">
        <v>494</v>
      </c>
      <c r="E1057" s="189" t="s">
        <v>22</v>
      </c>
      <c r="F1057" s="191">
        <v>3904</v>
      </c>
      <c r="G1057" s="99">
        <f>J1057*$K$2</f>
        <v>0</v>
      </c>
      <c r="H1057" s="355">
        <f>ROUND($F1057*G1057,2)</f>
        <v>0</v>
      </c>
      <c r="J1057" s="370"/>
    </row>
    <row r="1058" spans="1:10" ht="15">
      <c r="A1058" s="224"/>
      <c r="B1058" s="230"/>
      <c r="C1058" s="217"/>
      <c r="D1058" s="231" t="s">
        <v>26</v>
      </c>
      <c r="E1058" s="217"/>
      <c r="F1058" s="217"/>
      <c r="G1058" s="232"/>
      <c r="H1058" s="226"/>
      <c r="J1058" s="366"/>
    </row>
    <row r="1059" spans="1:10" ht="13.8">
      <c r="A1059" s="236"/>
      <c r="B1059" s="237"/>
      <c r="C1059" s="238"/>
      <c r="D1059" s="239" t="s">
        <v>417</v>
      </c>
      <c r="E1059" s="201" t="s">
        <v>401</v>
      </c>
      <c r="F1059" s="201" t="s">
        <v>401</v>
      </c>
      <c r="G1059" s="51"/>
      <c r="H1059" s="240" t="s">
        <v>401</v>
      </c>
      <c r="J1059" s="371"/>
    </row>
    <row r="1060" spans="1:10">
      <c r="A1060" s="241"/>
      <c r="B1060" s="242"/>
      <c r="C1060" s="184" t="s">
        <v>421</v>
      </c>
      <c r="D1060" s="243" t="s">
        <v>422</v>
      </c>
      <c r="E1060" s="189" t="s">
        <v>401</v>
      </c>
      <c r="F1060" s="191" t="s">
        <v>401</v>
      </c>
      <c r="G1060" s="229"/>
      <c r="H1060" s="254" t="s">
        <v>401</v>
      </c>
      <c r="J1060" s="366"/>
    </row>
    <row r="1061" spans="1:10" ht="52.8">
      <c r="A1061" s="255">
        <v>7</v>
      </c>
      <c r="B1061" s="297"/>
      <c r="C1061" s="244"/>
      <c r="D1061" s="190" t="s">
        <v>495</v>
      </c>
      <c r="E1061" s="189" t="s">
        <v>406</v>
      </c>
      <c r="F1061" s="302">
        <v>28.4</v>
      </c>
      <c r="G1061" s="99">
        <f>J1061*$K$2</f>
        <v>0</v>
      </c>
      <c r="H1061" s="355">
        <f>ROUND($F1061*G1061,2)</f>
        <v>0</v>
      </c>
      <c r="J1061" s="370"/>
    </row>
    <row r="1062" spans="1:10" ht="13.8">
      <c r="A1062" s="236"/>
      <c r="B1062" s="237"/>
      <c r="C1062" s="238"/>
      <c r="D1062" s="259" t="s">
        <v>427</v>
      </c>
      <c r="E1062" s="201" t="s">
        <v>401</v>
      </c>
      <c r="F1062" s="201" t="s">
        <v>401</v>
      </c>
      <c r="G1062" s="99" t="s">
        <v>12</v>
      </c>
      <c r="H1062" s="240" t="s">
        <v>401</v>
      </c>
      <c r="J1062" s="371"/>
    </row>
    <row r="1063" spans="1:10">
      <c r="A1063" s="219"/>
      <c r="B1063" s="220"/>
      <c r="C1063" s="184" t="s">
        <v>342</v>
      </c>
      <c r="D1063" s="185" t="s">
        <v>118</v>
      </c>
      <c r="E1063" s="186" t="s">
        <v>401</v>
      </c>
      <c r="F1063" s="187" t="s">
        <v>401</v>
      </c>
      <c r="G1063" s="99" t="s">
        <v>12</v>
      </c>
      <c r="H1063" s="228" t="s">
        <v>401</v>
      </c>
      <c r="J1063" s="366"/>
    </row>
    <row r="1064" spans="1:10" ht="26.4">
      <c r="A1064" s="284">
        <v>8</v>
      </c>
      <c r="B1064" s="182"/>
      <c r="C1064" s="251"/>
      <c r="D1064" s="250" t="s">
        <v>496</v>
      </c>
      <c r="E1064" s="251" t="s">
        <v>406</v>
      </c>
      <c r="F1064" s="286">
        <v>2</v>
      </c>
      <c r="G1064" s="99">
        <f t="shared" ref="G1064:G1066" si="97">J1064*$K$2</f>
        <v>0</v>
      </c>
      <c r="H1064" s="355">
        <f>ROUND($F1064*G1064,2)</f>
        <v>0</v>
      </c>
      <c r="J1064" s="370"/>
    </row>
    <row r="1065" spans="1:10" ht="26.4">
      <c r="A1065" s="219"/>
      <c r="B1065" s="186"/>
      <c r="C1065" s="184" t="s">
        <v>273</v>
      </c>
      <c r="D1065" s="243" t="s">
        <v>275</v>
      </c>
      <c r="E1065" s="186" t="s">
        <v>401</v>
      </c>
      <c r="F1065" s="187" t="s">
        <v>401</v>
      </c>
      <c r="G1065" s="99" t="s">
        <v>12</v>
      </c>
      <c r="H1065" s="228" t="s">
        <v>401</v>
      </c>
      <c r="J1065" s="366"/>
    </row>
    <row r="1066" spans="1:10" ht="26.4">
      <c r="A1066" s="322">
        <v>9</v>
      </c>
      <c r="B1066" s="177"/>
      <c r="C1066" s="262"/>
      <c r="D1066" s="257" t="s">
        <v>508</v>
      </c>
      <c r="E1066" s="262" t="s">
        <v>435</v>
      </c>
      <c r="F1066" s="263">
        <v>20</v>
      </c>
      <c r="G1066" s="99">
        <f t="shared" si="97"/>
        <v>0</v>
      </c>
      <c r="H1066" s="355">
        <f>ROUND($F1066*G1066,2)</f>
        <v>0</v>
      </c>
      <c r="J1066" s="370"/>
    </row>
    <row r="1067" spans="1:10" ht="15">
      <c r="A1067" s="224"/>
      <c r="B1067" s="230"/>
      <c r="C1067" s="217"/>
      <c r="D1067" s="231" t="s">
        <v>279</v>
      </c>
      <c r="E1067" s="217"/>
      <c r="F1067" s="217"/>
      <c r="G1067" s="266"/>
      <c r="H1067" s="226"/>
      <c r="J1067" s="366"/>
    </row>
    <row r="1068" spans="1:10">
      <c r="A1068" s="219"/>
      <c r="B1068" s="220"/>
      <c r="C1068" s="184" t="s">
        <v>497</v>
      </c>
      <c r="D1068" s="185" t="s">
        <v>433</v>
      </c>
      <c r="E1068" s="186" t="s">
        <v>401</v>
      </c>
      <c r="F1068" s="187" t="s">
        <v>401</v>
      </c>
      <c r="G1068" s="233"/>
      <c r="H1068" s="228" t="s">
        <v>401</v>
      </c>
      <c r="J1068" s="366"/>
    </row>
    <row r="1069" spans="1:10" ht="26.4">
      <c r="A1069" s="255">
        <v>10</v>
      </c>
      <c r="B1069" s="267"/>
      <c r="C1069" s="268"/>
      <c r="D1069" s="190" t="s">
        <v>434</v>
      </c>
      <c r="E1069" s="189" t="s">
        <v>435</v>
      </c>
      <c r="F1069" s="191">
        <v>6</v>
      </c>
      <c r="G1069" s="99">
        <f>J1069*$K$2</f>
        <v>0</v>
      </c>
      <c r="H1069" s="355">
        <f>ROUND($F1069*G1069,2)</f>
        <v>0</v>
      </c>
      <c r="J1069" s="370"/>
    </row>
    <row r="1070" spans="1:10">
      <c r="A1070" s="273"/>
      <c r="B1070" s="274"/>
      <c r="C1070" s="184" t="s">
        <v>498</v>
      </c>
      <c r="D1070" s="275" t="s">
        <v>51</v>
      </c>
      <c r="E1070" s="186" t="s">
        <v>401</v>
      </c>
      <c r="F1070" s="187" t="s">
        <v>401</v>
      </c>
      <c r="G1070" s="99" t="s">
        <v>12</v>
      </c>
      <c r="H1070" s="228" t="s">
        <v>401</v>
      </c>
      <c r="J1070" s="366"/>
    </row>
    <row r="1071" spans="1:10" ht="39.6">
      <c r="A1071" s="255">
        <v>11</v>
      </c>
      <c r="B1071" s="276"/>
      <c r="C1071" s="269"/>
      <c r="D1071" s="190" t="s">
        <v>439</v>
      </c>
      <c r="E1071" s="189" t="s">
        <v>435</v>
      </c>
      <c r="F1071" s="191">
        <v>3</v>
      </c>
      <c r="G1071" s="99">
        <f t="shared" ref="G1071" si="98">J1071*$K$2</f>
        <v>0</v>
      </c>
      <c r="H1071" s="355">
        <f>ROUND($F1071*G1071,2)</f>
        <v>0</v>
      </c>
      <c r="J1071" s="370"/>
    </row>
    <row r="1072" spans="1:10" ht="15">
      <c r="A1072" s="224"/>
      <c r="B1072" s="230"/>
      <c r="C1072" s="217"/>
      <c r="D1072" s="193" t="s">
        <v>59</v>
      </c>
      <c r="E1072" s="217"/>
      <c r="F1072" s="217"/>
      <c r="G1072" s="232"/>
      <c r="H1072" s="226"/>
      <c r="J1072" s="366"/>
    </row>
    <row r="1073" spans="1:10" ht="27">
      <c r="A1073" s="255"/>
      <c r="B1073" s="347"/>
      <c r="C1073" s="184" t="s">
        <v>154</v>
      </c>
      <c r="D1073" s="243" t="s">
        <v>443</v>
      </c>
      <c r="E1073" s="186" t="s">
        <v>401</v>
      </c>
      <c r="F1073" s="263" t="s">
        <v>401</v>
      </c>
      <c r="G1073" s="233"/>
      <c r="H1073" s="228" t="s">
        <v>401</v>
      </c>
      <c r="J1073" s="366"/>
    </row>
    <row r="1074" spans="1:10" ht="26.4">
      <c r="A1074" s="255">
        <v>12</v>
      </c>
      <c r="B1074" s="180"/>
      <c r="C1074" s="244"/>
      <c r="D1074" s="257" t="s">
        <v>499</v>
      </c>
      <c r="E1074" s="189" t="s">
        <v>3</v>
      </c>
      <c r="F1074" s="263">
        <v>6.8</v>
      </c>
      <c r="G1074" s="99">
        <f>J1074*$K$2</f>
        <v>0</v>
      </c>
      <c r="H1074" s="355">
        <f>ROUND($F1074*G1074,2)</f>
        <v>0</v>
      </c>
      <c r="J1074" s="370"/>
    </row>
    <row r="1075" spans="1:10" ht="15">
      <c r="A1075" s="224"/>
      <c r="B1075" s="230"/>
      <c r="C1075" s="217"/>
      <c r="D1075" s="193" t="s">
        <v>61</v>
      </c>
      <c r="E1075" s="217"/>
      <c r="F1075" s="217"/>
      <c r="G1075" s="225"/>
      <c r="H1075" s="226"/>
      <c r="J1075" s="366"/>
    </row>
    <row r="1076" spans="1:10">
      <c r="A1076" s="279"/>
      <c r="B1076" s="278"/>
      <c r="C1076" s="280" t="s">
        <v>500</v>
      </c>
      <c r="D1076" s="281" t="s">
        <v>67</v>
      </c>
      <c r="E1076" s="245" t="s">
        <v>401</v>
      </c>
      <c r="F1076" s="282" t="s">
        <v>401</v>
      </c>
      <c r="G1076" s="356" t="s">
        <v>401</v>
      </c>
      <c r="H1076" s="328" t="s">
        <v>401</v>
      </c>
      <c r="J1076" s="371"/>
    </row>
    <row r="1077" spans="1:10" ht="39.6">
      <c r="A1077" s="221">
        <v>13</v>
      </c>
      <c r="B1077" s="350"/>
      <c r="C1077" s="189"/>
      <c r="D1077" s="190" t="s">
        <v>445</v>
      </c>
      <c r="E1077" s="189" t="s">
        <v>435</v>
      </c>
      <c r="F1077" s="191">
        <v>10</v>
      </c>
      <c r="G1077" s="99">
        <f>J1077*$K$2</f>
        <v>0</v>
      </c>
      <c r="H1077" s="355">
        <f>ROUND($F1077*G1077,2)</f>
        <v>0</v>
      </c>
      <c r="J1077" s="370"/>
    </row>
    <row r="1078" spans="1:10" ht="39.6">
      <c r="A1078" s="284">
        <v>14</v>
      </c>
      <c r="B1078" s="351"/>
      <c r="C1078" s="251"/>
      <c r="D1078" s="250" t="s">
        <v>446</v>
      </c>
      <c r="E1078" s="251" t="s">
        <v>435</v>
      </c>
      <c r="F1078" s="286">
        <v>11.5</v>
      </c>
      <c r="G1078" s="99">
        <f t="shared" ref="G1078:G1085" si="99">J1078*$K$2</f>
        <v>0</v>
      </c>
      <c r="H1078" s="355">
        <f>ROUND($F1078*G1078,2)</f>
        <v>0</v>
      </c>
      <c r="J1078" s="370"/>
    </row>
    <row r="1079" spans="1:10">
      <c r="A1079" s="241"/>
      <c r="B1079" s="242"/>
      <c r="C1079" s="184" t="s">
        <v>502</v>
      </c>
      <c r="D1079" s="277" t="s">
        <v>369</v>
      </c>
      <c r="E1079" s="186" t="s">
        <v>401</v>
      </c>
      <c r="F1079" s="187" t="s">
        <v>401</v>
      </c>
      <c r="G1079" s="99" t="s">
        <v>12</v>
      </c>
      <c r="H1079" s="228" t="s">
        <v>401</v>
      </c>
      <c r="J1079" s="366"/>
    </row>
    <row r="1080" spans="1:10" ht="39.6">
      <c r="A1080" s="255">
        <v>15</v>
      </c>
      <c r="B1080" s="179"/>
      <c r="C1080" s="244"/>
      <c r="D1080" s="190" t="s">
        <v>448</v>
      </c>
      <c r="E1080" s="304" t="s">
        <v>3</v>
      </c>
      <c r="F1080" s="191">
        <v>4</v>
      </c>
      <c r="G1080" s="99">
        <f t="shared" si="99"/>
        <v>0</v>
      </c>
      <c r="H1080" s="355">
        <f>ROUND($F1080*G1080,2)</f>
        <v>0</v>
      </c>
      <c r="J1080" s="370"/>
    </row>
    <row r="1081" spans="1:10">
      <c r="A1081" s="219"/>
      <c r="B1081" s="220"/>
      <c r="C1081" s="184" t="s">
        <v>503</v>
      </c>
      <c r="D1081" s="277" t="s">
        <v>280</v>
      </c>
      <c r="E1081" s="186" t="s">
        <v>401</v>
      </c>
      <c r="F1081" s="187" t="s">
        <v>401</v>
      </c>
      <c r="G1081" s="99" t="s">
        <v>12</v>
      </c>
      <c r="H1081" s="228" t="s">
        <v>401</v>
      </c>
      <c r="J1081" s="366"/>
    </row>
    <row r="1082" spans="1:10" ht="26.4">
      <c r="A1082" s="221">
        <v>16</v>
      </c>
      <c r="B1082" s="181"/>
      <c r="C1082" s="189"/>
      <c r="D1082" s="190" t="s">
        <v>504</v>
      </c>
      <c r="E1082" s="189" t="s">
        <v>406</v>
      </c>
      <c r="F1082" s="191">
        <v>33</v>
      </c>
      <c r="G1082" s="99">
        <f t="shared" si="99"/>
        <v>0</v>
      </c>
      <c r="H1082" s="355">
        <f>ROUND($F1082*G1082,2)</f>
        <v>0</v>
      </c>
      <c r="J1082" s="370"/>
    </row>
    <row r="1083" spans="1:10" ht="26.4">
      <c r="A1083" s="219"/>
      <c r="B1083" s="220"/>
      <c r="C1083" s="184" t="s">
        <v>371</v>
      </c>
      <c r="D1083" s="277" t="s">
        <v>451</v>
      </c>
      <c r="E1083" s="186" t="s">
        <v>401</v>
      </c>
      <c r="F1083" s="187" t="s">
        <v>401</v>
      </c>
      <c r="G1083" s="99" t="s">
        <v>12</v>
      </c>
      <c r="H1083" s="228" t="s">
        <v>401</v>
      </c>
      <c r="J1083" s="366"/>
    </row>
    <row r="1084" spans="1:10" ht="26.4">
      <c r="A1084" s="288">
        <v>17</v>
      </c>
      <c r="B1084" s="234"/>
      <c r="C1084" s="289"/>
      <c r="D1084" s="353" t="s">
        <v>505</v>
      </c>
      <c r="E1084" s="245" t="s">
        <v>2</v>
      </c>
      <c r="F1084" s="282">
        <v>1</v>
      </c>
      <c r="G1084" s="99">
        <f t="shared" si="99"/>
        <v>0</v>
      </c>
      <c r="H1084" s="355">
        <f>ROUND($F1084*G1084,2)</f>
        <v>0</v>
      </c>
      <c r="J1084" s="370"/>
    </row>
    <row r="1085" spans="1:10" ht="40.200000000000003" thickBot="1">
      <c r="A1085" s="284">
        <v>18</v>
      </c>
      <c r="B1085" s="354"/>
      <c r="C1085" s="251"/>
      <c r="D1085" s="250" t="s">
        <v>453</v>
      </c>
      <c r="E1085" s="251" t="s">
        <v>2</v>
      </c>
      <c r="F1085" s="286">
        <v>6</v>
      </c>
      <c r="G1085" s="99">
        <f t="shared" si="99"/>
        <v>0</v>
      </c>
      <c r="H1085" s="355">
        <f>ROUND($F1085*G1085,2)</f>
        <v>0</v>
      </c>
      <c r="J1085" s="370"/>
    </row>
    <row r="1086" spans="1:10" ht="16.2" thickBot="1">
      <c r="A1086" s="754"/>
      <c r="B1086" s="755"/>
      <c r="C1086" s="756"/>
      <c r="D1086" s="757" t="s">
        <v>460</v>
      </c>
      <c r="E1086" s="758"/>
      <c r="F1086" s="759"/>
      <c r="G1086" s="731">
        <f>SUM(H1046:H1085)</f>
        <v>0</v>
      </c>
      <c r="H1086" s="732"/>
    </row>
    <row r="1087" spans="1:10" ht="22.8">
      <c r="A1087" s="733" t="s">
        <v>454</v>
      </c>
      <c r="B1087" s="734"/>
      <c r="C1087" s="735"/>
      <c r="D1087" s="736" t="s">
        <v>455</v>
      </c>
      <c r="E1087" s="737"/>
      <c r="F1087" s="738"/>
      <c r="G1087" s="194"/>
      <c r="H1087" s="195"/>
    </row>
    <row r="1088" spans="1:10" ht="17.399999999999999">
      <c r="A1088" s="739" t="s">
        <v>391</v>
      </c>
      <c r="B1088" s="740"/>
      <c r="C1088" s="741"/>
      <c r="D1088" s="742" t="s">
        <v>392</v>
      </c>
      <c r="E1088" s="743"/>
      <c r="F1088" s="744"/>
      <c r="G1088" s="329"/>
      <c r="H1088" s="330"/>
    </row>
    <row r="1089" spans="1:10" ht="17.399999999999999">
      <c r="A1089" s="745" t="s">
        <v>393</v>
      </c>
      <c r="B1089" s="747" t="s">
        <v>266</v>
      </c>
      <c r="C1089" s="749" t="s">
        <v>394</v>
      </c>
      <c r="D1089" s="196" t="s">
        <v>516</v>
      </c>
      <c r="E1089" s="197" t="s">
        <v>396</v>
      </c>
      <c r="F1089" s="198"/>
      <c r="G1089" s="292" t="s">
        <v>104</v>
      </c>
      <c r="H1089" s="200" t="s">
        <v>105</v>
      </c>
    </row>
    <row r="1090" spans="1:10">
      <c r="A1090" s="746"/>
      <c r="B1090" s="748"/>
      <c r="C1090" s="750"/>
      <c r="D1090" s="201" t="s">
        <v>397</v>
      </c>
      <c r="E1090" s="293" t="s">
        <v>166</v>
      </c>
      <c r="F1090" s="202" t="s">
        <v>398</v>
      </c>
      <c r="G1090" s="293" t="s">
        <v>399</v>
      </c>
      <c r="H1090" s="203" t="s">
        <v>399</v>
      </c>
    </row>
    <row r="1091" spans="1:10">
      <c r="A1091" s="204">
        <v>1</v>
      </c>
      <c r="B1091" s="205">
        <v>2</v>
      </c>
      <c r="C1091" s="206">
        <v>3</v>
      </c>
      <c r="D1091" s="207">
        <v>4</v>
      </c>
      <c r="E1091" s="208">
        <v>5</v>
      </c>
      <c r="F1091" s="331">
        <v>6</v>
      </c>
      <c r="G1091" s="294">
        <f t="shared" ref="G1091:H1091" si="100">F1091+1</f>
        <v>7</v>
      </c>
      <c r="H1091" s="211">
        <f t="shared" si="100"/>
        <v>8</v>
      </c>
    </row>
    <row r="1092" spans="1:10" ht="17.399999999999999">
      <c r="A1092" s="751" t="s">
        <v>400</v>
      </c>
      <c r="B1092" s="752"/>
      <c r="C1092" s="752"/>
      <c r="D1092" s="752"/>
      <c r="E1092" s="752"/>
      <c r="F1092" s="753"/>
      <c r="G1092" s="212"/>
      <c r="H1092" s="213"/>
    </row>
    <row r="1093" spans="1:10" ht="15">
      <c r="A1093" s="295"/>
      <c r="B1093" s="296"/>
      <c r="C1093" s="216"/>
      <c r="D1093" s="193" t="s">
        <v>13</v>
      </c>
      <c r="E1093" s="217"/>
      <c r="F1093" s="217"/>
      <c r="G1093" s="217"/>
      <c r="H1093" s="218"/>
    </row>
    <row r="1094" spans="1:10">
      <c r="A1094" s="219"/>
      <c r="B1094" s="220"/>
      <c r="C1094" s="184" t="s">
        <v>402</v>
      </c>
      <c r="D1094" s="185" t="s">
        <v>489</v>
      </c>
      <c r="E1094" s="186" t="s">
        <v>401</v>
      </c>
      <c r="F1094" s="187" t="s">
        <v>401</v>
      </c>
      <c r="G1094" s="227" t="s">
        <v>401</v>
      </c>
      <c r="H1094" s="228" t="s">
        <v>401</v>
      </c>
    </row>
    <row r="1095" spans="1:10" ht="15.6">
      <c r="A1095" s="221">
        <v>1</v>
      </c>
      <c r="B1095" s="223"/>
      <c r="C1095" s="189"/>
      <c r="D1095" s="190" t="s">
        <v>490</v>
      </c>
      <c r="E1095" s="189" t="s">
        <v>406</v>
      </c>
      <c r="F1095" s="191">
        <v>1.5</v>
      </c>
      <c r="G1095" s="99">
        <f>J1095*$K$2</f>
        <v>0</v>
      </c>
      <c r="H1095" s="355">
        <f>ROUND($F1095*G1095,2)</f>
        <v>0</v>
      </c>
      <c r="J1095" s="370"/>
    </row>
    <row r="1096" spans="1:10" ht="26.4">
      <c r="A1096" s="221">
        <v>2</v>
      </c>
      <c r="B1096" s="177"/>
      <c r="C1096" s="189"/>
      <c r="D1096" s="190" t="s">
        <v>407</v>
      </c>
      <c r="E1096" s="189" t="s">
        <v>406</v>
      </c>
      <c r="F1096" s="191">
        <v>8</v>
      </c>
      <c r="G1096" s="99">
        <f>J1096*$K$2</f>
        <v>0</v>
      </c>
      <c r="H1096" s="355">
        <f>ROUND($F1096*G1096,2)</f>
        <v>0</v>
      </c>
      <c r="J1096" s="370"/>
    </row>
    <row r="1097" spans="1:10" ht="15">
      <c r="A1097" s="224"/>
      <c r="B1097" s="230"/>
      <c r="C1097" s="217"/>
      <c r="D1097" s="193" t="s">
        <v>491</v>
      </c>
      <c r="E1097" s="217" t="s">
        <v>401</v>
      </c>
      <c r="F1097" s="217" t="s">
        <v>401</v>
      </c>
      <c r="G1097" s="225"/>
      <c r="H1097" s="226" t="s">
        <v>401</v>
      </c>
      <c r="J1097" s="371"/>
    </row>
    <row r="1098" spans="1:10">
      <c r="A1098" s="219"/>
      <c r="B1098" s="319"/>
      <c r="C1098" s="184" t="s">
        <v>408</v>
      </c>
      <c r="D1098" s="185" t="s">
        <v>409</v>
      </c>
      <c r="E1098" s="186" t="s">
        <v>401</v>
      </c>
      <c r="F1098" s="187" t="s">
        <v>401</v>
      </c>
      <c r="G1098" s="227"/>
      <c r="H1098" s="228" t="s">
        <v>401</v>
      </c>
      <c r="J1098" s="366"/>
    </row>
    <row r="1099" spans="1:10" ht="15.6">
      <c r="A1099" s="322">
        <v>3</v>
      </c>
      <c r="B1099" s="337"/>
      <c r="C1099" s="262"/>
      <c r="D1099" s="257" t="s">
        <v>492</v>
      </c>
      <c r="E1099" s="262" t="s">
        <v>406</v>
      </c>
      <c r="F1099" s="263">
        <v>22</v>
      </c>
      <c r="G1099" s="99">
        <f>J1099*$K$2</f>
        <v>0</v>
      </c>
      <c r="H1099" s="355">
        <f>ROUND($F1099*G1099,2)</f>
        <v>0</v>
      </c>
      <c r="J1099" s="370"/>
    </row>
    <row r="1100" spans="1:10">
      <c r="A1100" s="219"/>
      <c r="B1100" s="338"/>
      <c r="C1100" s="184" t="s">
        <v>411</v>
      </c>
      <c r="D1100" s="185" t="s">
        <v>412</v>
      </c>
      <c r="E1100" s="186" t="s">
        <v>401</v>
      </c>
      <c r="F1100" s="187" t="s">
        <v>401</v>
      </c>
      <c r="G1100" s="99" t="s">
        <v>12</v>
      </c>
      <c r="H1100" s="228" t="s">
        <v>401</v>
      </c>
      <c r="J1100" s="366"/>
    </row>
    <row r="1101" spans="1:10" ht="39.6">
      <c r="A1101" s="221">
        <v>4</v>
      </c>
      <c r="B1101" s="222"/>
      <c r="C1101" s="189"/>
      <c r="D1101" s="190" t="s">
        <v>413</v>
      </c>
      <c r="E1101" s="189" t="s">
        <v>406</v>
      </c>
      <c r="F1101" s="191">
        <v>15</v>
      </c>
      <c r="G1101" s="99">
        <f t="shared" ref="G1101" si="101">J1101*$K$2</f>
        <v>0</v>
      </c>
      <c r="H1101" s="355">
        <f>ROUND($F1101*G1101,2)</f>
        <v>0</v>
      </c>
      <c r="J1101" s="370"/>
    </row>
    <row r="1102" spans="1:10" ht="15">
      <c r="A1102" s="224"/>
      <c r="B1102" s="230"/>
      <c r="C1102" s="217"/>
      <c r="D1102" s="231" t="s">
        <v>19</v>
      </c>
      <c r="E1102" s="217"/>
      <c r="F1102" s="217"/>
      <c r="G1102" s="232"/>
      <c r="H1102" s="226"/>
      <c r="J1102" s="366"/>
    </row>
    <row r="1103" spans="1:10">
      <c r="A1103" s="219"/>
      <c r="B1103" s="220"/>
      <c r="C1103" s="184" t="s">
        <v>141</v>
      </c>
      <c r="D1103" s="185" t="s">
        <v>493</v>
      </c>
      <c r="E1103" s="186" t="s">
        <v>401</v>
      </c>
      <c r="F1103" s="187" t="s">
        <v>401</v>
      </c>
      <c r="G1103" s="233"/>
      <c r="H1103" s="228" t="s">
        <v>401</v>
      </c>
      <c r="J1103" s="366"/>
    </row>
    <row r="1104" spans="1:10" ht="39.6">
      <c r="A1104" s="221">
        <v>5</v>
      </c>
      <c r="B1104" s="234"/>
      <c r="C1104" s="190"/>
      <c r="D1104" s="190" t="s">
        <v>494</v>
      </c>
      <c r="E1104" s="189" t="s">
        <v>22</v>
      </c>
      <c r="F1104" s="191">
        <v>362</v>
      </c>
      <c r="G1104" s="99">
        <f>J1104*$K$2</f>
        <v>0</v>
      </c>
      <c r="H1104" s="355">
        <f>ROUND($F1104*G1104,2)</f>
        <v>0</v>
      </c>
      <c r="J1104" s="370"/>
    </row>
    <row r="1105" spans="1:10" ht="15">
      <c r="A1105" s="224"/>
      <c r="B1105" s="230"/>
      <c r="C1105" s="217"/>
      <c r="D1105" s="231" t="s">
        <v>26</v>
      </c>
      <c r="E1105" s="217"/>
      <c r="F1105" s="217"/>
      <c r="G1105" s="232"/>
      <c r="H1105" s="226"/>
      <c r="J1105" s="366"/>
    </row>
    <row r="1106" spans="1:10" ht="13.8">
      <c r="A1106" s="236"/>
      <c r="B1106" s="237"/>
      <c r="C1106" s="238"/>
      <c r="D1106" s="239" t="s">
        <v>417</v>
      </c>
      <c r="E1106" s="201" t="s">
        <v>401</v>
      </c>
      <c r="F1106" s="201" t="s">
        <v>401</v>
      </c>
      <c r="G1106" s="51"/>
      <c r="H1106" s="240" t="s">
        <v>401</v>
      </c>
      <c r="J1106" s="371"/>
    </row>
    <row r="1107" spans="1:10">
      <c r="A1107" s="241"/>
      <c r="B1107" s="242"/>
      <c r="C1107" s="184" t="s">
        <v>421</v>
      </c>
      <c r="D1107" s="243" t="s">
        <v>422</v>
      </c>
      <c r="E1107" s="189" t="s">
        <v>401</v>
      </c>
      <c r="F1107" s="191" t="s">
        <v>401</v>
      </c>
      <c r="G1107" s="229"/>
      <c r="H1107" s="254" t="s">
        <v>401</v>
      </c>
      <c r="J1107" s="366"/>
    </row>
    <row r="1108" spans="1:10" ht="52.8">
      <c r="A1108" s="255">
        <v>6</v>
      </c>
      <c r="B1108" s="297"/>
      <c r="C1108" s="244"/>
      <c r="D1108" s="190" t="s">
        <v>495</v>
      </c>
      <c r="E1108" s="189" t="s">
        <v>406</v>
      </c>
      <c r="F1108" s="302">
        <v>2.8</v>
      </c>
      <c r="G1108" s="99">
        <f>J1108*$K$2</f>
        <v>0</v>
      </c>
      <c r="H1108" s="355">
        <f>ROUND($F1108*G1108,2)</f>
        <v>0</v>
      </c>
      <c r="J1108" s="370"/>
    </row>
    <row r="1109" spans="1:10" ht="13.8">
      <c r="A1109" s="236"/>
      <c r="B1109" s="237"/>
      <c r="C1109" s="238"/>
      <c r="D1109" s="259" t="s">
        <v>427</v>
      </c>
      <c r="E1109" s="201" t="s">
        <v>401</v>
      </c>
      <c r="F1109" s="201" t="s">
        <v>401</v>
      </c>
      <c r="G1109" s="99" t="s">
        <v>12</v>
      </c>
      <c r="H1109" s="240" t="s">
        <v>401</v>
      </c>
      <c r="J1109" s="371"/>
    </row>
    <row r="1110" spans="1:10">
      <c r="A1110" s="219"/>
      <c r="B1110" s="220"/>
      <c r="C1110" s="184" t="s">
        <v>342</v>
      </c>
      <c r="D1110" s="185" t="s">
        <v>118</v>
      </c>
      <c r="E1110" s="186" t="s">
        <v>401</v>
      </c>
      <c r="F1110" s="187" t="s">
        <v>401</v>
      </c>
      <c r="G1110" s="99" t="s">
        <v>12</v>
      </c>
      <c r="H1110" s="228" t="s">
        <v>401</v>
      </c>
      <c r="J1110" s="366"/>
    </row>
    <row r="1111" spans="1:10" ht="26.4">
      <c r="A1111" s="221">
        <v>7</v>
      </c>
      <c r="B1111" s="179"/>
      <c r="C1111" s="189"/>
      <c r="D1111" s="190" t="s">
        <v>496</v>
      </c>
      <c r="E1111" s="189" t="s">
        <v>406</v>
      </c>
      <c r="F1111" s="191">
        <v>1</v>
      </c>
      <c r="G1111" s="99">
        <f t="shared" ref="G1111" si="102">J1111*$K$2</f>
        <v>0</v>
      </c>
      <c r="H1111" s="355">
        <f>ROUND($F1111*G1111,2)</f>
        <v>0</v>
      </c>
      <c r="J1111" s="370"/>
    </row>
    <row r="1112" spans="1:10" ht="15">
      <c r="A1112" s="224"/>
      <c r="B1112" s="230"/>
      <c r="C1112" s="217"/>
      <c r="D1112" s="231" t="s">
        <v>279</v>
      </c>
      <c r="E1112" s="217"/>
      <c r="F1112" s="217"/>
      <c r="G1112" s="266"/>
      <c r="H1112" s="226"/>
      <c r="J1112" s="366"/>
    </row>
    <row r="1113" spans="1:10">
      <c r="A1113" s="219"/>
      <c r="B1113" s="220"/>
      <c r="C1113" s="184" t="s">
        <v>497</v>
      </c>
      <c r="D1113" s="185" t="s">
        <v>433</v>
      </c>
      <c r="E1113" s="186" t="s">
        <v>401</v>
      </c>
      <c r="F1113" s="187" t="s">
        <v>401</v>
      </c>
      <c r="G1113" s="233"/>
      <c r="H1113" s="228" t="s">
        <v>401</v>
      </c>
      <c r="J1113" s="366"/>
    </row>
    <row r="1114" spans="1:10" ht="26.4">
      <c r="A1114" s="247">
        <v>8</v>
      </c>
      <c r="B1114" s="358"/>
      <c r="C1114" s="359"/>
      <c r="D1114" s="250" t="s">
        <v>434</v>
      </c>
      <c r="E1114" s="251" t="s">
        <v>435</v>
      </c>
      <c r="F1114" s="286">
        <v>5</v>
      </c>
      <c r="G1114" s="99">
        <f>J1114*$K$2</f>
        <v>0</v>
      </c>
      <c r="H1114" s="355">
        <f>ROUND($F1114*G1114,2)</f>
        <v>0</v>
      </c>
      <c r="J1114" s="370"/>
    </row>
    <row r="1115" spans="1:10">
      <c r="A1115" s="273"/>
      <c r="B1115" s="274"/>
      <c r="C1115" s="184" t="s">
        <v>498</v>
      </c>
      <c r="D1115" s="275" t="s">
        <v>51</v>
      </c>
      <c r="E1115" s="186" t="s">
        <v>401</v>
      </c>
      <c r="F1115" s="187" t="s">
        <v>401</v>
      </c>
      <c r="G1115" s="99" t="s">
        <v>12</v>
      </c>
      <c r="H1115" s="228" t="s">
        <v>401</v>
      </c>
      <c r="J1115" s="366"/>
    </row>
    <row r="1116" spans="1:10" ht="39.6">
      <c r="A1116" s="255">
        <v>9</v>
      </c>
      <c r="B1116" s="276"/>
      <c r="C1116" s="269"/>
      <c r="D1116" s="190" t="s">
        <v>439</v>
      </c>
      <c r="E1116" s="189" t="s">
        <v>435</v>
      </c>
      <c r="F1116" s="191">
        <v>3</v>
      </c>
      <c r="G1116" s="99">
        <f t="shared" ref="G1116" si="103">J1116*$K$2</f>
        <v>0</v>
      </c>
      <c r="H1116" s="355">
        <f>ROUND($F1116*G1116,2)</f>
        <v>0</v>
      </c>
      <c r="J1116" s="370"/>
    </row>
    <row r="1117" spans="1:10" ht="15">
      <c r="A1117" s="224"/>
      <c r="B1117" s="230"/>
      <c r="C1117" s="217"/>
      <c r="D1117" s="193" t="s">
        <v>59</v>
      </c>
      <c r="E1117" s="217"/>
      <c r="F1117" s="217"/>
      <c r="G1117" s="232"/>
      <c r="H1117" s="226"/>
      <c r="J1117" s="366"/>
    </row>
    <row r="1118" spans="1:10" ht="27">
      <c r="A1118" s="255"/>
      <c r="B1118" s="347"/>
      <c r="C1118" s="184" t="s">
        <v>154</v>
      </c>
      <c r="D1118" s="243" t="s">
        <v>443</v>
      </c>
      <c r="E1118" s="186" t="s">
        <v>401</v>
      </c>
      <c r="F1118" s="263" t="s">
        <v>401</v>
      </c>
      <c r="G1118" s="233"/>
      <c r="H1118" s="228" t="s">
        <v>401</v>
      </c>
      <c r="J1118" s="366"/>
    </row>
    <row r="1119" spans="1:10" ht="26.4">
      <c r="A1119" s="255">
        <v>10</v>
      </c>
      <c r="B1119" s="180"/>
      <c r="C1119" s="244"/>
      <c r="D1119" s="257" t="s">
        <v>499</v>
      </c>
      <c r="E1119" s="189" t="s">
        <v>3</v>
      </c>
      <c r="F1119" s="263">
        <v>5.5</v>
      </c>
      <c r="G1119" s="99">
        <f>J1119*$K$2</f>
        <v>0</v>
      </c>
      <c r="H1119" s="355">
        <f>ROUND($F1119*G1119,2)</f>
        <v>0</v>
      </c>
      <c r="J1119" s="370"/>
    </row>
    <row r="1120" spans="1:10" ht="15">
      <c r="A1120" s="224"/>
      <c r="B1120" s="230"/>
      <c r="C1120" s="217"/>
      <c r="D1120" s="193" t="s">
        <v>61</v>
      </c>
      <c r="E1120" s="217"/>
      <c r="F1120" s="217"/>
      <c r="G1120" s="225"/>
      <c r="H1120" s="226"/>
      <c r="J1120" s="366"/>
    </row>
    <row r="1121" spans="1:10">
      <c r="A1121" s="279"/>
      <c r="B1121" s="278"/>
      <c r="C1121" s="280" t="s">
        <v>500</v>
      </c>
      <c r="D1121" s="281" t="s">
        <v>67</v>
      </c>
      <c r="E1121" s="245" t="s">
        <v>401</v>
      </c>
      <c r="F1121" s="282" t="s">
        <v>401</v>
      </c>
      <c r="G1121" s="356" t="s">
        <v>401</v>
      </c>
      <c r="H1121" s="328" t="s">
        <v>401</v>
      </c>
      <c r="J1121" s="371"/>
    </row>
    <row r="1122" spans="1:10" ht="39.6">
      <c r="A1122" s="221">
        <v>11</v>
      </c>
      <c r="B1122" s="350"/>
      <c r="C1122" s="189"/>
      <c r="D1122" s="190" t="s">
        <v>445</v>
      </c>
      <c r="E1122" s="189" t="s">
        <v>435</v>
      </c>
      <c r="F1122" s="191">
        <v>3.5</v>
      </c>
      <c r="G1122" s="99">
        <f>J1122*$K$2</f>
        <v>0</v>
      </c>
      <c r="H1122" s="355">
        <f>ROUND($F1122*G1122,2)</f>
        <v>0</v>
      </c>
      <c r="J1122" s="370"/>
    </row>
    <row r="1123" spans="1:10" ht="39.6">
      <c r="A1123" s="284">
        <v>12</v>
      </c>
      <c r="B1123" s="351"/>
      <c r="C1123" s="251"/>
      <c r="D1123" s="250" t="s">
        <v>446</v>
      </c>
      <c r="E1123" s="251" t="s">
        <v>435</v>
      </c>
      <c r="F1123" s="286">
        <v>12</v>
      </c>
      <c r="G1123" s="99">
        <f t="shared" ref="G1123:G1132" si="104">J1123*$K$2</f>
        <v>0</v>
      </c>
      <c r="H1123" s="355">
        <f>ROUND($F1123*G1123,2)</f>
        <v>0</v>
      </c>
      <c r="J1123" s="370"/>
    </row>
    <row r="1124" spans="1:10">
      <c r="A1124" s="219"/>
      <c r="B1124" s="220"/>
      <c r="C1124" s="184" t="s">
        <v>501</v>
      </c>
      <c r="D1124" s="277" t="s">
        <v>68</v>
      </c>
      <c r="E1124" s="186" t="s">
        <v>401</v>
      </c>
      <c r="F1124" s="187" t="s">
        <v>401</v>
      </c>
      <c r="G1124" s="99" t="s">
        <v>12</v>
      </c>
      <c r="H1124" s="228" t="s">
        <v>401</v>
      </c>
      <c r="J1124" s="366"/>
    </row>
    <row r="1125" spans="1:10" ht="39.6">
      <c r="A1125" s="221">
        <v>13</v>
      </c>
      <c r="B1125" s="352"/>
      <c r="C1125" s="189"/>
      <c r="D1125" s="190" t="s">
        <v>447</v>
      </c>
      <c r="E1125" s="189" t="s">
        <v>3</v>
      </c>
      <c r="F1125" s="191">
        <v>18.8</v>
      </c>
      <c r="G1125" s="99">
        <f t="shared" si="104"/>
        <v>0</v>
      </c>
      <c r="H1125" s="355">
        <f>ROUND($F1125*G1125,2)</f>
        <v>0</v>
      </c>
      <c r="J1125" s="370"/>
    </row>
    <row r="1126" spans="1:10">
      <c r="A1126" s="241"/>
      <c r="B1126" s="242"/>
      <c r="C1126" s="184" t="s">
        <v>502</v>
      </c>
      <c r="D1126" s="277" t="s">
        <v>369</v>
      </c>
      <c r="E1126" s="186" t="s">
        <v>401</v>
      </c>
      <c r="F1126" s="187" t="s">
        <v>401</v>
      </c>
      <c r="G1126" s="99" t="s">
        <v>12</v>
      </c>
      <c r="H1126" s="228" t="s">
        <v>401</v>
      </c>
      <c r="J1126" s="366"/>
    </row>
    <row r="1127" spans="1:10" ht="39.6">
      <c r="A1127" s="255">
        <v>14</v>
      </c>
      <c r="B1127" s="179"/>
      <c r="C1127" s="244"/>
      <c r="D1127" s="190" t="s">
        <v>448</v>
      </c>
      <c r="E1127" s="304" t="s">
        <v>3</v>
      </c>
      <c r="F1127" s="191">
        <v>2.2999999999999998</v>
      </c>
      <c r="G1127" s="99">
        <f t="shared" si="104"/>
        <v>0</v>
      </c>
      <c r="H1127" s="355">
        <f>ROUND($F1127*G1127,2)</f>
        <v>0</v>
      </c>
      <c r="J1127" s="370"/>
    </row>
    <row r="1128" spans="1:10">
      <c r="A1128" s="219"/>
      <c r="B1128" s="220"/>
      <c r="C1128" s="184" t="s">
        <v>503</v>
      </c>
      <c r="D1128" s="277" t="s">
        <v>280</v>
      </c>
      <c r="E1128" s="186" t="s">
        <v>401</v>
      </c>
      <c r="F1128" s="187" t="s">
        <v>401</v>
      </c>
      <c r="G1128" s="99" t="s">
        <v>12</v>
      </c>
      <c r="H1128" s="228" t="s">
        <v>401</v>
      </c>
      <c r="J1128" s="366"/>
    </row>
    <row r="1129" spans="1:10" ht="26.4">
      <c r="A1129" s="221">
        <v>15</v>
      </c>
      <c r="B1129" s="181"/>
      <c r="C1129" s="189"/>
      <c r="D1129" s="190" t="s">
        <v>504</v>
      </c>
      <c r="E1129" s="189" t="s">
        <v>406</v>
      </c>
      <c r="F1129" s="191">
        <v>35</v>
      </c>
      <c r="G1129" s="99">
        <f t="shared" si="104"/>
        <v>0</v>
      </c>
      <c r="H1129" s="355">
        <f>ROUND($F1129*G1129,2)</f>
        <v>0</v>
      </c>
      <c r="J1129" s="370"/>
    </row>
    <row r="1130" spans="1:10" ht="26.4">
      <c r="A1130" s="219"/>
      <c r="B1130" s="220"/>
      <c r="C1130" s="184" t="s">
        <v>371</v>
      </c>
      <c r="D1130" s="277" t="s">
        <v>451</v>
      </c>
      <c r="E1130" s="186" t="s">
        <v>401</v>
      </c>
      <c r="F1130" s="187" t="s">
        <v>401</v>
      </c>
      <c r="G1130" s="99" t="s">
        <v>12</v>
      </c>
      <c r="H1130" s="228" t="s">
        <v>401</v>
      </c>
      <c r="J1130" s="366"/>
    </row>
    <row r="1131" spans="1:10" ht="26.4">
      <c r="A1131" s="288">
        <v>16</v>
      </c>
      <c r="B1131" s="234"/>
      <c r="C1131" s="289"/>
      <c r="D1131" s="353" t="s">
        <v>505</v>
      </c>
      <c r="E1131" s="245" t="s">
        <v>2</v>
      </c>
      <c r="F1131" s="282">
        <v>1</v>
      </c>
      <c r="G1131" s="99">
        <f t="shared" si="104"/>
        <v>0</v>
      </c>
      <c r="H1131" s="355">
        <f>ROUND($F1131*G1131,2)</f>
        <v>0</v>
      </c>
      <c r="J1131" s="370"/>
    </row>
    <row r="1132" spans="1:10" ht="40.200000000000003" thickBot="1">
      <c r="A1132" s="284">
        <v>17</v>
      </c>
      <c r="B1132" s="354"/>
      <c r="C1132" s="251"/>
      <c r="D1132" s="250" t="s">
        <v>453</v>
      </c>
      <c r="E1132" s="251" t="s">
        <v>2</v>
      </c>
      <c r="F1132" s="286">
        <v>6</v>
      </c>
      <c r="G1132" s="99">
        <f t="shared" si="104"/>
        <v>0</v>
      </c>
      <c r="H1132" s="355">
        <f>ROUND($F1132*G1132,2)</f>
        <v>0</v>
      </c>
      <c r="J1132" s="370"/>
    </row>
    <row r="1133" spans="1:10" ht="16.2" thickBot="1">
      <c r="A1133" s="754"/>
      <c r="B1133" s="755"/>
      <c r="C1133" s="756"/>
      <c r="D1133" s="757" t="s">
        <v>460</v>
      </c>
      <c r="E1133" s="758"/>
      <c r="F1133" s="759"/>
      <c r="G1133" s="731">
        <f>SUM(H1095:H1132)</f>
        <v>0</v>
      </c>
      <c r="H1133" s="732"/>
    </row>
    <row r="1134" spans="1:10" ht="22.8">
      <c r="A1134" s="733" t="s">
        <v>454</v>
      </c>
      <c r="B1134" s="734"/>
      <c r="C1134" s="735"/>
      <c r="D1134" s="736" t="s">
        <v>455</v>
      </c>
      <c r="E1134" s="737"/>
      <c r="F1134" s="738"/>
      <c r="G1134" s="194"/>
      <c r="H1134" s="195"/>
    </row>
    <row r="1135" spans="1:10" ht="53.4" customHeight="1">
      <c r="A1135" s="739" t="s">
        <v>391</v>
      </c>
      <c r="B1135" s="740"/>
      <c r="C1135" s="741"/>
      <c r="D1135" s="742" t="s">
        <v>392</v>
      </c>
      <c r="E1135" s="743"/>
      <c r="F1135" s="744"/>
      <c r="G1135" s="329"/>
      <c r="H1135" s="330"/>
    </row>
    <row r="1136" spans="1:10" ht="17.399999999999999">
      <c r="A1136" s="745" t="s">
        <v>393</v>
      </c>
      <c r="B1136" s="747" t="s">
        <v>266</v>
      </c>
      <c r="C1136" s="749" t="s">
        <v>394</v>
      </c>
      <c r="D1136" s="196" t="s">
        <v>517</v>
      </c>
      <c r="E1136" s="197" t="s">
        <v>396</v>
      </c>
      <c r="F1136" s="198"/>
      <c r="G1136" s="292" t="s">
        <v>104</v>
      </c>
      <c r="H1136" s="200" t="s">
        <v>105</v>
      </c>
    </row>
    <row r="1137" spans="1:10">
      <c r="A1137" s="746"/>
      <c r="B1137" s="748"/>
      <c r="C1137" s="750"/>
      <c r="D1137" s="201" t="s">
        <v>397</v>
      </c>
      <c r="E1137" s="293" t="s">
        <v>166</v>
      </c>
      <c r="F1137" s="202" t="s">
        <v>398</v>
      </c>
      <c r="G1137" s="293" t="s">
        <v>399</v>
      </c>
      <c r="H1137" s="203" t="s">
        <v>399</v>
      </c>
    </row>
    <row r="1138" spans="1:10">
      <c r="A1138" s="204">
        <v>1</v>
      </c>
      <c r="B1138" s="205">
        <v>2</v>
      </c>
      <c r="C1138" s="206">
        <v>3</v>
      </c>
      <c r="D1138" s="207">
        <v>4</v>
      </c>
      <c r="E1138" s="208">
        <v>5</v>
      </c>
      <c r="F1138" s="331">
        <v>6</v>
      </c>
      <c r="G1138" s="294">
        <f t="shared" ref="G1138:H1138" si="105">F1138+1</f>
        <v>7</v>
      </c>
      <c r="H1138" s="211">
        <f t="shared" si="105"/>
        <v>8</v>
      </c>
    </row>
    <row r="1139" spans="1:10" ht="17.399999999999999">
      <c r="A1139" s="751" t="s">
        <v>400</v>
      </c>
      <c r="B1139" s="752"/>
      <c r="C1139" s="752"/>
      <c r="D1139" s="752"/>
      <c r="E1139" s="752"/>
      <c r="F1139" s="753"/>
      <c r="G1139" s="212"/>
      <c r="H1139" s="213"/>
    </row>
    <row r="1140" spans="1:10" ht="15">
      <c r="A1140" s="295"/>
      <c r="B1140" s="296"/>
      <c r="C1140" s="216"/>
      <c r="D1140" s="193" t="s">
        <v>13</v>
      </c>
      <c r="E1140" s="217"/>
      <c r="F1140" s="217"/>
      <c r="G1140" s="217"/>
      <c r="H1140" s="218"/>
    </row>
    <row r="1141" spans="1:10">
      <c r="A1141" s="219"/>
      <c r="B1141" s="220"/>
      <c r="C1141" s="184" t="s">
        <v>402</v>
      </c>
      <c r="D1141" s="185" t="s">
        <v>489</v>
      </c>
      <c r="E1141" s="186" t="s">
        <v>401</v>
      </c>
      <c r="F1141" s="187" t="s">
        <v>401</v>
      </c>
      <c r="G1141" s="227" t="s">
        <v>401</v>
      </c>
      <c r="H1141" s="228" t="s">
        <v>401</v>
      </c>
    </row>
    <row r="1142" spans="1:10" ht="15.6">
      <c r="A1142" s="221">
        <v>1</v>
      </c>
      <c r="B1142" s="223"/>
      <c r="C1142" s="189"/>
      <c r="D1142" s="190" t="s">
        <v>490</v>
      </c>
      <c r="E1142" s="189" t="s">
        <v>406</v>
      </c>
      <c r="F1142" s="191">
        <v>1</v>
      </c>
      <c r="G1142" s="99">
        <f>J1142*$K$2</f>
        <v>0</v>
      </c>
      <c r="H1142" s="355">
        <f>ROUND($F1142*G1142,2)</f>
        <v>0</v>
      </c>
      <c r="J1142" s="370"/>
    </row>
    <row r="1143" spans="1:10" ht="26.4">
      <c r="A1143" s="221">
        <v>2</v>
      </c>
      <c r="B1143" s="177"/>
      <c r="C1143" s="189"/>
      <c r="D1143" s="190" t="s">
        <v>407</v>
      </c>
      <c r="E1143" s="189" t="s">
        <v>406</v>
      </c>
      <c r="F1143" s="191">
        <v>8</v>
      </c>
      <c r="G1143" s="99">
        <f>J1143*$K$2</f>
        <v>0</v>
      </c>
      <c r="H1143" s="355">
        <f>ROUND($F1143*G1143,2)</f>
        <v>0</v>
      </c>
      <c r="J1143" s="370"/>
    </row>
    <row r="1144" spans="1:10" ht="15">
      <c r="A1144" s="224"/>
      <c r="B1144" s="230"/>
      <c r="C1144" s="217"/>
      <c r="D1144" s="193" t="s">
        <v>491</v>
      </c>
      <c r="E1144" s="217" t="s">
        <v>401</v>
      </c>
      <c r="F1144" s="217" t="s">
        <v>401</v>
      </c>
      <c r="G1144" s="225"/>
      <c r="H1144" s="226" t="s">
        <v>401</v>
      </c>
      <c r="J1144" s="371"/>
    </row>
    <row r="1145" spans="1:10">
      <c r="A1145" s="219"/>
      <c r="B1145" s="319"/>
      <c r="C1145" s="184" t="s">
        <v>408</v>
      </c>
      <c r="D1145" s="185" t="s">
        <v>409</v>
      </c>
      <c r="E1145" s="186" t="s">
        <v>401</v>
      </c>
      <c r="F1145" s="187" t="s">
        <v>401</v>
      </c>
      <c r="G1145" s="227"/>
      <c r="H1145" s="228" t="s">
        <v>401</v>
      </c>
      <c r="J1145" s="366"/>
    </row>
    <row r="1146" spans="1:10" ht="15.6">
      <c r="A1146" s="322">
        <v>3</v>
      </c>
      <c r="B1146" s="337"/>
      <c r="C1146" s="262"/>
      <c r="D1146" s="257" t="s">
        <v>492</v>
      </c>
      <c r="E1146" s="262" t="s">
        <v>406</v>
      </c>
      <c r="F1146" s="263">
        <v>16</v>
      </c>
      <c r="G1146" s="99">
        <f>J1146*$K$2</f>
        <v>0</v>
      </c>
      <c r="H1146" s="355">
        <f>ROUND($F1146*G1146,2)</f>
        <v>0</v>
      </c>
      <c r="J1146" s="370"/>
    </row>
    <row r="1147" spans="1:10">
      <c r="A1147" s="219"/>
      <c r="B1147" s="338"/>
      <c r="C1147" s="184" t="s">
        <v>411</v>
      </c>
      <c r="D1147" s="185" t="s">
        <v>412</v>
      </c>
      <c r="E1147" s="186" t="s">
        <v>401</v>
      </c>
      <c r="F1147" s="187" t="s">
        <v>401</v>
      </c>
      <c r="G1147" s="99" t="s">
        <v>12</v>
      </c>
      <c r="H1147" s="228" t="s">
        <v>401</v>
      </c>
      <c r="J1147" s="366"/>
    </row>
    <row r="1148" spans="1:10" ht="39.6">
      <c r="A1148" s="221">
        <v>4</v>
      </c>
      <c r="B1148" s="222"/>
      <c r="C1148" s="189"/>
      <c r="D1148" s="190" t="s">
        <v>413</v>
      </c>
      <c r="E1148" s="189" t="s">
        <v>406</v>
      </c>
      <c r="F1148" s="191">
        <v>40</v>
      </c>
      <c r="G1148" s="99">
        <f t="shared" ref="G1148" si="106">J1148*$K$2</f>
        <v>0</v>
      </c>
      <c r="H1148" s="355">
        <f>ROUND($F1148*G1148,2)</f>
        <v>0</v>
      </c>
      <c r="J1148" s="370"/>
    </row>
    <row r="1149" spans="1:10" ht="15">
      <c r="A1149" s="224"/>
      <c r="B1149" s="230"/>
      <c r="C1149" s="217"/>
      <c r="D1149" s="231" t="s">
        <v>19</v>
      </c>
      <c r="E1149" s="217"/>
      <c r="F1149" s="217"/>
      <c r="G1149" s="232"/>
      <c r="H1149" s="226"/>
      <c r="J1149" s="366"/>
    </row>
    <row r="1150" spans="1:10">
      <c r="A1150" s="219"/>
      <c r="B1150" s="220"/>
      <c r="C1150" s="184" t="s">
        <v>141</v>
      </c>
      <c r="D1150" s="185" t="s">
        <v>493</v>
      </c>
      <c r="E1150" s="186" t="s">
        <v>401</v>
      </c>
      <c r="F1150" s="187" t="s">
        <v>401</v>
      </c>
      <c r="G1150" s="233"/>
      <c r="H1150" s="228" t="s">
        <v>401</v>
      </c>
      <c r="J1150" s="366"/>
    </row>
    <row r="1151" spans="1:10" ht="39.6">
      <c r="A1151" s="221">
        <v>5</v>
      </c>
      <c r="B1151" s="234"/>
      <c r="C1151" s="190"/>
      <c r="D1151" s="190" t="s">
        <v>494</v>
      </c>
      <c r="E1151" s="189" t="s">
        <v>22</v>
      </c>
      <c r="F1151" s="191">
        <v>784</v>
      </c>
      <c r="G1151" s="99">
        <f>J1151*$K$2</f>
        <v>0</v>
      </c>
      <c r="H1151" s="355">
        <f>ROUND($F1151*G1151,2)</f>
        <v>0</v>
      </c>
      <c r="J1151" s="370"/>
    </row>
    <row r="1152" spans="1:10" ht="15">
      <c r="A1152" s="224"/>
      <c r="B1152" s="230"/>
      <c r="C1152" s="217"/>
      <c r="D1152" s="231" t="s">
        <v>26</v>
      </c>
      <c r="E1152" s="217"/>
      <c r="F1152" s="217"/>
      <c r="G1152" s="232"/>
      <c r="H1152" s="226"/>
      <c r="J1152" s="366"/>
    </row>
    <row r="1153" spans="1:10" ht="13.8">
      <c r="A1153" s="236"/>
      <c r="B1153" s="237"/>
      <c r="C1153" s="238"/>
      <c r="D1153" s="239" t="s">
        <v>417</v>
      </c>
      <c r="E1153" s="201" t="s">
        <v>401</v>
      </c>
      <c r="F1153" s="201" t="s">
        <v>401</v>
      </c>
      <c r="G1153" s="51"/>
      <c r="H1153" s="240" t="s">
        <v>401</v>
      </c>
      <c r="J1153" s="371"/>
    </row>
    <row r="1154" spans="1:10">
      <c r="A1154" s="241"/>
      <c r="B1154" s="242"/>
      <c r="C1154" s="184" t="s">
        <v>421</v>
      </c>
      <c r="D1154" s="243" t="s">
        <v>422</v>
      </c>
      <c r="E1154" s="189" t="s">
        <v>401</v>
      </c>
      <c r="F1154" s="191" t="s">
        <v>401</v>
      </c>
      <c r="G1154" s="229"/>
      <c r="H1154" s="254" t="s">
        <v>401</v>
      </c>
      <c r="J1154" s="366"/>
    </row>
    <row r="1155" spans="1:10" ht="52.8">
      <c r="A1155" s="255">
        <v>6</v>
      </c>
      <c r="B1155" s="297"/>
      <c r="C1155" s="244"/>
      <c r="D1155" s="190" t="s">
        <v>495</v>
      </c>
      <c r="E1155" s="189" t="s">
        <v>406</v>
      </c>
      <c r="F1155" s="302">
        <v>5.8</v>
      </c>
      <c r="G1155" s="99">
        <f>J1155*$K$2</f>
        <v>0</v>
      </c>
      <c r="H1155" s="355">
        <f>ROUND($F1155*G1155,2)</f>
        <v>0</v>
      </c>
      <c r="J1155" s="370"/>
    </row>
    <row r="1156" spans="1:10" ht="13.8">
      <c r="A1156" s="236"/>
      <c r="B1156" s="237"/>
      <c r="C1156" s="238"/>
      <c r="D1156" s="259" t="s">
        <v>427</v>
      </c>
      <c r="E1156" s="201" t="s">
        <v>401</v>
      </c>
      <c r="F1156" s="201" t="s">
        <v>401</v>
      </c>
      <c r="G1156" s="260"/>
      <c r="H1156" s="240" t="s">
        <v>401</v>
      </c>
      <c r="J1156" s="371"/>
    </row>
    <row r="1157" spans="1:10">
      <c r="A1157" s="219"/>
      <c r="B1157" s="220"/>
      <c r="C1157" s="184" t="s">
        <v>342</v>
      </c>
      <c r="D1157" s="185" t="s">
        <v>118</v>
      </c>
      <c r="E1157" s="186" t="s">
        <v>401</v>
      </c>
      <c r="F1157" s="187" t="s">
        <v>401</v>
      </c>
      <c r="G1157" s="233"/>
      <c r="H1157" s="228" t="s">
        <v>401</v>
      </c>
      <c r="J1157" s="366"/>
    </row>
    <row r="1158" spans="1:10" ht="26.4">
      <c r="A1158" s="221">
        <v>7</v>
      </c>
      <c r="B1158" s="179"/>
      <c r="C1158" s="189"/>
      <c r="D1158" s="190" t="s">
        <v>496</v>
      </c>
      <c r="E1158" s="189" t="s">
        <v>406</v>
      </c>
      <c r="F1158" s="191">
        <v>1.5</v>
      </c>
      <c r="G1158" s="99">
        <f>J1158*$K$2</f>
        <v>0</v>
      </c>
      <c r="H1158" s="355">
        <f>ROUND($F1158*G1158,2)</f>
        <v>0</v>
      </c>
      <c r="J1158" s="370"/>
    </row>
    <row r="1159" spans="1:10" ht="15">
      <c r="A1159" s="224"/>
      <c r="B1159" s="230"/>
      <c r="C1159" s="217"/>
      <c r="D1159" s="231" t="s">
        <v>279</v>
      </c>
      <c r="E1159" s="217"/>
      <c r="F1159" s="217"/>
      <c r="G1159" s="266"/>
      <c r="H1159" s="226"/>
      <c r="J1159" s="366"/>
    </row>
    <row r="1160" spans="1:10">
      <c r="A1160" s="219"/>
      <c r="B1160" s="220"/>
      <c r="C1160" s="184" t="s">
        <v>497</v>
      </c>
      <c r="D1160" s="185" t="s">
        <v>433</v>
      </c>
      <c r="E1160" s="186" t="s">
        <v>401</v>
      </c>
      <c r="F1160" s="187" t="s">
        <v>401</v>
      </c>
      <c r="G1160" s="233"/>
      <c r="H1160" s="228" t="s">
        <v>401</v>
      </c>
      <c r="J1160" s="366"/>
    </row>
    <row r="1161" spans="1:10" ht="26.4">
      <c r="A1161" s="247">
        <v>8</v>
      </c>
      <c r="B1161" s="358"/>
      <c r="C1161" s="359"/>
      <c r="D1161" s="250" t="s">
        <v>434</v>
      </c>
      <c r="E1161" s="251" t="s">
        <v>435</v>
      </c>
      <c r="F1161" s="286">
        <v>12.5</v>
      </c>
      <c r="G1161" s="99">
        <f>J1161*$K$2</f>
        <v>0</v>
      </c>
      <c r="H1161" s="355">
        <f>ROUND($F1161*G1161,2)</f>
        <v>0</v>
      </c>
      <c r="J1161" s="370"/>
    </row>
    <row r="1162" spans="1:10">
      <c r="A1162" s="273"/>
      <c r="B1162" s="274"/>
      <c r="C1162" s="184" t="s">
        <v>498</v>
      </c>
      <c r="D1162" s="275" t="s">
        <v>51</v>
      </c>
      <c r="E1162" s="186" t="s">
        <v>401</v>
      </c>
      <c r="F1162" s="187" t="s">
        <v>401</v>
      </c>
      <c r="G1162" s="99" t="s">
        <v>12</v>
      </c>
      <c r="H1162" s="228" t="s">
        <v>401</v>
      </c>
      <c r="J1162" s="366"/>
    </row>
    <row r="1163" spans="1:10" ht="39.6">
      <c r="A1163" s="255">
        <v>9</v>
      </c>
      <c r="B1163" s="276"/>
      <c r="C1163" s="269"/>
      <c r="D1163" s="190" t="s">
        <v>439</v>
      </c>
      <c r="E1163" s="189" t="s">
        <v>435</v>
      </c>
      <c r="F1163" s="191">
        <v>20.5</v>
      </c>
      <c r="G1163" s="99">
        <f t="shared" ref="G1163" si="107">J1163*$K$2</f>
        <v>0</v>
      </c>
      <c r="H1163" s="355">
        <f>ROUND($F1163*G1163,2)</f>
        <v>0</v>
      </c>
      <c r="J1163" s="370"/>
    </row>
    <row r="1164" spans="1:10" ht="15">
      <c r="A1164" s="224"/>
      <c r="B1164" s="230"/>
      <c r="C1164" s="217"/>
      <c r="D1164" s="193" t="s">
        <v>59</v>
      </c>
      <c r="E1164" s="217"/>
      <c r="F1164" s="217"/>
      <c r="G1164" s="232"/>
      <c r="H1164" s="226"/>
      <c r="J1164" s="366"/>
    </row>
    <row r="1165" spans="1:10" ht="27">
      <c r="A1165" s="255"/>
      <c r="B1165" s="347"/>
      <c r="C1165" s="184" t="s">
        <v>154</v>
      </c>
      <c r="D1165" s="243" t="s">
        <v>443</v>
      </c>
      <c r="E1165" s="186" t="s">
        <v>401</v>
      </c>
      <c r="F1165" s="263" t="s">
        <v>401</v>
      </c>
      <c r="G1165" s="233"/>
      <c r="H1165" s="228" t="s">
        <v>401</v>
      </c>
      <c r="J1165" s="366"/>
    </row>
    <row r="1166" spans="1:10" ht="26.4">
      <c r="A1166" s="255">
        <v>10</v>
      </c>
      <c r="B1166" s="180"/>
      <c r="C1166" s="244"/>
      <c r="D1166" s="257" t="s">
        <v>499</v>
      </c>
      <c r="E1166" s="189" t="s">
        <v>3</v>
      </c>
      <c r="F1166" s="263">
        <v>7.6</v>
      </c>
      <c r="G1166" s="99">
        <f>J1166*$K$2</f>
        <v>0</v>
      </c>
      <c r="H1166" s="355">
        <f>ROUND($F1166*G1166,2)</f>
        <v>0</v>
      </c>
      <c r="J1166" s="370"/>
    </row>
    <row r="1167" spans="1:10" ht="15">
      <c r="A1167" s="224"/>
      <c r="B1167" s="230"/>
      <c r="C1167" s="217"/>
      <c r="D1167" s="193" t="s">
        <v>61</v>
      </c>
      <c r="E1167" s="217"/>
      <c r="F1167" s="217"/>
      <c r="G1167" s="225"/>
      <c r="H1167" s="226"/>
      <c r="J1167" s="366"/>
    </row>
    <row r="1168" spans="1:10">
      <c r="A1168" s="279"/>
      <c r="B1168" s="278"/>
      <c r="C1168" s="280" t="s">
        <v>500</v>
      </c>
      <c r="D1168" s="281" t="s">
        <v>67</v>
      </c>
      <c r="E1168" s="245" t="s">
        <v>401</v>
      </c>
      <c r="F1168" s="282" t="s">
        <v>401</v>
      </c>
      <c r="G1168" s="356" t="s">
        <v>401</v>
      </c>
      <c r="H1168" s="328" t="s">
        <v>401</v>
      </c>
      <c r="J1168" s="371"/>
    </row>
    <row r="1169" spans="1:10" ht="39.6">
      <c r="A1169" s="221">
        <v>11</v>
      </c>
      <c r="B1169" s="350"/>
      <c r="C1169" s="189"/>
      <c r="D1169" s="190" t="s">
        <v>445</v>
      </c>
      <c r="E1169" s="189" t="s">
        <v>435</v>
      </c>
      <c r="F1169" s="191">
        <v>3.5</v>
      </c>
      <c r="G1169" s="99">
        <f>J1169*$K$2</f>
        <v>0</v>
      </c>
      <c r="H1169" s="355">
        <f>ROUND($F1169*G1169,2)</f>
        <v>0</v>
      </c>
      <c r="J1169" s="370"/>
    </row>
    <row r="1170" spans="1:10" ht="39.6">
      <c r="A1170" s="284">
        <v>12</v>
      </c>
      <c r="B1170" s="351"/>
      <c r="C1170" s="251"/>
      <c r="D1170" s="250" t="s">
        <v>446</v>
      </c>
      <c r="E1170" s="251" t="s">
        <v>435</v>
      </c>
      <c r="F1170" s="286">
        <v>54</v>
      </c>
      <c r="G1170" s="99">
        <f t="shared" ref="G1170:G1179" si="108">J1170*$K$2</f>
        <v>0</v>
      </c>
      <c r="H1170" s="355">
        <f>ROUND($F1170*G1170,2)</f>
        <v>0</v>
      </c>
      <c r="J1170" s="370"/>
    </row>
    <row r="1171" spans="1:10">
      <c r="A1171" s="219"/>
      <c r="B1171" s="220"/>
      <c r="C1171" s="184" t="s">
        <v>501</v>
      </c>
      <c r="D1171" s="277" t="s">
        <v>68</v>
      </c>
      <c r="E1171" s="186" t="s">
        <v>401</v>
      </c>
      <c r="F1171" s="187" t="s">
        <v>401</v>
      </c>
      <c r="G1171" s="99" t="s">
        <v>12</v>
      </c>
      <c r="H1171" s="228" t="s">
        <v>401</v>
      </c>
      <c r="J1171" s="366"/>
    </row>
    <row r="1172" spans="1:10" ht="39.6">
      <c r="A1172" s="221">
        <v>13</v>
      </c>
      <c r="B1172" s="352"/>
      <c r="C1172" s="189"/>
      <c r="D1172" s="190" t="s">
        <v>447</v>
      </c>
      <c r="E1172" s="189" t="s">
        <v>3</v>
      </c>
      <c r="F1172" s="191">
        <v>34.1</v>
      </c>
      <c r="G1172" s="99">
        <f t="shared" si="108"/>
        <v>0</v>
      </c>
      <c r="H1172" s="355">
        <f>ROUND($F1172*G1172,2)</f>
        <v>0</v>
      </c>
      <c r="J1172" s="370"/>
    </row>
    <row r="1173" spans="1:10">
      <c r="A1173" s="241"/>
      <c r="B1173" s="242"/>
      <c r="C1173" s="184" t="s">
        <v>502</v>
      </c>
      <c r="D1173" s="277" t="s">
        <v>369</v>
      </c>
      <c r="E1173" s="186" t="s">
        <v>401</v>
      </c>
      <c r="F1173" s="187" t="s">
        <v>401</v>
      </c>
      <c r="G1173" s="99" t="s">
        <v>12</v>
      </c>
      <c r="H1173" s="228" t="s">
        <v>401</v>
      </c>
      <c r="J1173" s="366"/>
    </row>
    <row r="1174" spans="1:10" ht="39.6">
      <c r="A1174" s="255">
        <v>14</v>
      </c>
      <c r="B1174" s="179"/>
      <c r="C1174" s="244"/>
      <c r="D1174" s="190" t="s">
        <v>448</v>
      </c>
      <c r="E1174" s="304" t="s">
        <v>3</v>
      </c>
      <c r="F1174" s="191">
        <v>9</v>
      </c>
      <c r="G1174" s="99">
        <f t="shared" si="108"/>
        <v>0</v>
      </c>
      <c r="H1174" s="355">
        <f>ROUND($F1174*G1174,2)</f>
        <v>0</v>
      </c>
      <c r="J1174" s="370"/>
    </row>
    <row r="1175" spans="1:10">
      <c r="A1175" s="219"/>
      <c r="B1175" s="220"/>
      <c r="C1175" s="184" t="s">
        <v>503</v>
      </c>
      <c r="D1175" s="277" t="s">
        <v>280</v>
      </c>
      <c r="E1175" s="186" t="s">
        <v>401</v>
      </c>
      <c r="F1175" s="187" t="s">
        <v>401</v>
      </c>
      <c r="G1175" s="99" t="s">
        <v>12</v>
      </c>
      <c r="H1175" s="228" t="s">
        <v>401</v>
      </c>
      <c r="J1175" s="366"/>
    </row>
    <row r="1176" spans="1:10" ht="26.4">
      <c r="A1176" s="221">
        <v>15</v>
      </c>
      <c r="B1176" s="181"/>
      <c r="C1176" s="189"/>
      <c r="D1176" s="190" t="s">
        <v>504</v>
      </c>
      <c r="E1176" s="189" t="s">
        <v>406</v>
      </c>
      <c r="F1176" s="191">
        <v>56</v>
      </c>
      <c r="G1176" s="99">
        <f t="shared" si="108"/>
        <v>0</v>
      </c>
      <c r="H1176" s="355">
        <f>ROUND($F1176*G1176,2)</f>
        <v>0</v>
      </c>
      <c r="J1176" s="370"/>
    </row>
    <row r="1177" spans="1:10" ht="26.4">
      <c r="A1177" s="219"/>
      <c r="B1177" s="220"/>
      <c r="C1177" s="184" t="s">
        <v>371</v>
      </c>
      <c r="D1177" s="277" t="s">
        <v>451</v>
      </c>
      <c r="E1177" s="186" t="s">
        <v>401</v>
      </c>
      <c r="F1177" s="187" t="s">
        <v>401</v>
      </c>
      <c r="G1177" s="99" t="s">
        <v>12</v>
      </c>
      <c r="H1177" s="228" t="s">
        <v>401</v>
      </c>
      <c r="J1177" s="366"/>
    </row>
    <row r="1178" spans="1:10" ht="26.4">
      <c r="A1178" s="288">
        <v>16</v>
      </c>
      <c r="B1178" s="234"/>
      <c r="C1178" s="289"/>
      <c r="D1178" s="353" t="s">
        <v>505</v>
      </c>
      <c r="E1178" s="245" t="s">
        <v>2</v>
      </c>
      <c r="F1178" s="282">
        <v>1</v>
      </c>
      <c r="G1178" s="99">
        <f t="shared" si="108"/>
        <v>0</v>
      </c>
      <c r="H1178" s="355">
        <f>ROUND($F1178*G1178,2)</f>
        <v>0</v>
      </c>
      <c r="J1178" s="370"/>
    </row>
    <row r="1179" spans="1:10" ht="40.200000000000003" thickBot="1">
      <c r="A1179" s="284">
        <v>17</v>
      </c>
      <c r="B1179" s="354"/>
      <c r="C1179" s="251"/>
      <c r="D1179" s="250" t="s">
        <v>453</v>
      </c>
      <c r="E1179" s="251" t="s">
        <v>2</v>
      </c>
      <c r="F1179" s="286">
        <v>6</v>
      </c>
      <c r="G1179" s="99">
        <f t="shared" si="108"/>
        <v>0</v>
      </c>
      <c r="H1179" s="355">
        <f>ROUND($F1179*G1179,2)</f>
        <v>0</v>
      </c>
      <c r="J1179" s="370"/>
    </row>
    <row r="1180" spans="1:10" ht="16.2" thickBot="1">
      <c r="A1180" s="754"/>
      <c r="B1180" s="755"/>
      <c r="C1180" s="756"/>
      <c r="D1180" s="757" t="s">
        <v>460</v>
      </c>
      <c r="E1180" s="758"/>
      <c r="F1180" s="759"/>
      <c r="G1180" s="731">
        <f>SUM(H1142:H1179)</f>
        <v>0</v>
      </c>
      <c r="H1180" s="732"/>
    </row>
    <row r="1181" spans="1:10" ht="22.8">
      <c r="A1181" s="733" t="s">
        <v>454</v>
      </c>
      <c r="B1181" s="734"/>
      <c r="C1181" s="735"/>
      <c r="D1181" s="736" t="s">
        <v>455</v>
      </c>
      <c r="E1181" s="737"/>
      <c r="F1181" s="738"/>
      <c r="G1181" s="194"/>
      <c r="H1181" s="195"/>
    </row>
    <row r="1182" spans="1:10" ht="58.8" customHeight="1">
      <c r="A1182" s="739" t="s">
        <v>391</v>
      </c>
      <c r="B1182" s="740"/>
      <c r="C1182" s="741"/>
      <c r="D1182" s="742" t="s">
        <v>392</v>
      </c>
      <c r="E1182" s="743"/>
      <c r="F1182" s="744"/>
      <c r="G1182" s="329"/>
      <c r="H1182" s="330"/>
    </row>
    <row r="1183" spans="1:10" ht="17.399999999999999">
      <c r="A1183" s="745" t="s">
        <v>393</v>
      </c>
      <c r="B1183" s="747" t="s">
        <v>266</v>
      </c>
      <c r="C1183" s="749" t="s">
        <v>394</v>
      </c>
      <c r="D1183" s="196" t="s">
        <v>518</v>
      </c>
      <c r="E1183" s="197" t="s">
        <v>396</v>
      </c>
      <c r="F1183" s="198"/>
      <c r="G1183" s="292" t="s">
        <v>104</v>
      </c>
      <c r="H1183" s="200" t="s">
        <v>105</v>
      </c>
    </row>
    <row r="1184" spans="1:10">
      <c r="A1184" s="746"/>
      <c r="B1184" s="748"/>
      <c r="C1184" s="750"/>
      <c r="D1184" s="201" t="s">
        <v>397</v>
      </c>
      <c r="E1184" s="293" t="s">
        <v>166</v>
      </c>
      <c r="F1184" s="202" t="s">
        <v>398</v>
      </c>
      <c r="G1184" s="293" t="s">
        <v>399</v>
      </c>
      <c r="H1184" s="203" t="s">
        <v>399</v>
      </c>
    </row>
    <row r="1185" spans="1:10">
      <c r="A1185" s="204">
        <v>1</v>
      </c>
      <c r="B1185" s="205">
        <v>2</v>
      </c>
      <c r="C1185" s="206">
        <v>3</v>
      </c>
      <c r="D1185" s="207">
        <v>4</v>
      </c>
      <c r="E1185" s="208">
        <v>5</v>
      </c>
      <c r="F1185" s="331">
        <v>6</v>
      </c>
      <c r="G1185" s="294">
        <f t="shared" ref="G1185:H1185" si="109">F1185+1</f>
        <v>7</v>
      </c>
      <c r="H1185" s="211">
        <f t="shared" si="109"/>
        <v>8</v>
      </c>
    </row>
    <row r="1186" spans="1:10" ht="17.399999999999999">
      <c r="A1186" s="751" t="s">
        <v>400</v>
      </c>
      <c r="B1186" s="752"/>
      <c r="C1186" s="752"/>
      <c r="D1186" s="752"/>
      <c r="E1186" s="752"/>
      <c r="F1186" s="753"/>
      <c r="G1186" s="212"/>
      <c r="H1186" s="213"/>
    </row>
    <row r="1187" spans="1:10" ht="15">
      <c r="A1187" s="295"/>
      <c r="B1187" s="296"/>
      <c r="C1187" s="216"/>
      <c r="D1187" s="193" t="s">
        <v>13</v>
      </c>
      <c r="E1187" s="217"/>
      <c r="F1187" s="217"/>
      <c r="G1187" s="217"/>
      <c r="H1187" s="218"/>
    </row>
    <row r="1188" spans="1:10">
      <c r="A1188" s="219"/>
      <c r="B1188" s="220"/>
      <c r="C1188" s="184" t="s">
        <v>402</v>
      </c>
      <c r="D1188" s="185" t="s">
        <v>489</v>
      </c>
      <c r="E1188" s="186" t="s">
        <v>401</v>
      </c>
      <c r="F1188" s="187" t="s">
        <v>401</v>
      </c>
      <c r="G1188" s="227" t="s">
        <v>401</v>
      </c>
      <c r="H1188" s="228" t="s">
        <v>401</v>
      </c>
    </row>
    <row r="1189" spans="1:10" ht="15.6">
      <c r="A1189" s="221">
        <v>1</v>
      </c>
      <c r="B1189" s="223"/>
      <c r="C1189" s="189"/>
      <c r="D1189" s="190" t="s">
        <v>490</v>
      </c>
      <c r="E1189" s="189" t="s">
        <v>406</v>
      </c>
      <c r="F1189" s="191">
        <v>1</v>
      </c>
      <c r="G1189" s="99">
        <f>J1189*$K$2</f>
        <v>0</v>
      </c>
      <c r="H1189" s="355">
        <f>ROUND($F1189*G1189,2)</f>
        <v>0</v>
      </c>
      <c r="J1189" s="372"/>
    </row>
    <row r="1190" spans="1:10" ht="26.4">
      <c r="A1190" s="221">
        <v>2</v>
      </c>
      <c r="B1190" s="177"/>
      <c r="C1190" s="189"/>
      <c r="D1190" s="190" t="s">
        <v>407</v>
      </c>
      <c r="E1190" s="189" t="s">
        <v>406</v>
      </c>
      <c r="F1190" s="191">
        <v>10</v>
      </c>
      <c r="G1190" s="99">
        <f>J1190*$K$2</f>
        <v>0</v>
      </c>
      <c r="H1190" s="355">
        <f>ROUND($F1190*G1190,2)</f>
        <v>0</v>
      </c>
      <c r="J1190" s="372"/>
    </row>
    <row r="1191" spans="1:10" ht="15">
      <c r="A1191" s="224"/>
      <c r="B1191" s="230"/>
      <c r="C1191" s="217"/>
      <c r="D1191" s="193" t="s">
        <v>491</v>
      </c>
      <c r="E1191" s="217" t="s">
        <v>401</v>
      </c>
      <c r="F1191" s="217" t="s">
        <v>401</v>
      </c>
      <c r="G1191" s="225"/>
      <c r="H1191" s="226" t="s">
        <v>401</v>
      </c>
      <c r="J1191" s="371"/>
    </row>
    <row r="1192" spans="1:10">
      <c r="A1192" s="219"/>
      <c r="B1192" s="319"/>
      <c r="C1192" s="184" t="s">
        <v>408</v>
      </c>
      <c r="D1192" s="185" t="s">
        <v>409</v>
      </c>
      <c r="E1192" s="186" t="s">
        <v>401</v>
      </c>
      <c r="F1192" s="187" t="s">
        <v>401</v>
      </c>
      <c r="G1192" s="227"/>
      <c r="H1192" s="228" t="s">
        <v>401</v>
      </c>
      <c r="J1192" s="366"/>
    </row>
    <row r="1193" spans="1:10" ht="15.6">
      <c r="A1193" s="322">
        <v>3</v>
      </c>
      <c r="B1193" s="337"/>
      <c r="C1193" s="262"/>
      <c r="D1193" s="257" t="s">
        <v>492</v>
      </c>
      <c r="E1193" s="262" t="s">
        <v>406</v>
      </c>
      <c r="F1193" s="263">
        <v>24</v>
      </c>
      <c r="G1193" s="99">
        <f>J1193*$K$2</f>
        <v>0</v>
      </c>
      <c r="H1193" s="355">
        <f>ROUND($F1193*G1193,2)</f>
        <v>0</v>
      </c>
      <c r="J1193" s="372"/>
    </row>
    <row r="1194" spans="1:10">
      <c r="A1194" s="219"/>
      <c r="B1194" s="183"/>
      <c r="C1194" s="186" t="s">
        <v>462</v>
      </c>
      <c r="D1194" s="277" t="s">
        <v>463</v>
      </c>
      <c r="E1194" s="186" t="s">
        <v>401</v>
      </c>
      <c r="F1194" s="187" t="s">
        <v>401</v>
      </c>
      <c r="G1194" s="99" t="s">
        <v>12</v>
      </c>
      <c r="H1194" s="228" t="s">
        <v>401</v>
      </c>
      <c r="J1194" s="366"/>
    </row>
    <row r="1195" spans="1:10" ht="39.6">
      <c r="A1195" s="288">
        <v>4</v>
      </c>
      <c r="B1195" s="298"/>
      <c r="C1195" s="245"/>
      <c r="D1195" s="299" t="s">
        <v>507</v>
      </c>
      <c r="E1195" s="300" t="s">
        <v>272</v>
      </c>
      <c r="F1195" s="272">
        <v>112</v>
      </c>
      <c r="G1195" s="99">
        <f t="shared" ref="G1195:G1197" si="110">J1195*$K$2</f>
        <v>0</v>
      </c>
      <c r="H1195" s="355">
        <f>ROUND($F1195*G1195,2)</f>
        <v>0</v>
      </c>
      <c r="J1195" s="372"/>
    </row>
    <row r="1196" spans="1:10">
      <c r="A1196" s="219"/>
      <c r="B1196" s="338"/>
      <c r="C1196" s="184" t="s">
        <v>411</v>
      </c>
      <c r="D1196" s="185" t="s">
        <v>412</v>
      </c>
      <c r="E1196" s="186" t="s">
        <v>401</v>
      </c>
      <c r="F1196" s="187" t="s">
        <v>401</v>
      </c>
      <c r="G1196" s="99" t="s">
        <v>12</v>
      </c>
      <c r="H1196" s="228" t="s">
        <v>401</v>
      </c>
      <c r="J1196" s="366"/>
    </row>
    <row r="1197" spans="1:10" ht="39.6">
      <c r="A1197" s="221">
        <v>5</v>
      </c>
      <c r="B1197" s="222"/>
      <c r="C1197" s="189"/>
      <c r="D1197" s="190" t="s">
        <v>413</v>
      </c>
      <c r="E1197" s="189" t="s">
        <v>406</v>
      </c>
      <c r="F1197" s="191">
        <v>40</v>
      </c>
      <c r="G1197" s="99">
        <f t="shared" si="110"/>
        <v>0</v>
      </c>
      <c r="H1197" s="355">
        <f>ROUND($F1197*G1197,2)</f>
        <v>0</v>
      </c>
      <c r="J1197" s="372"/>
    </row>
    <row r="1198" spans="1:10" ht="15">
      <c r="A1198" s="224"/>
      <c r="B1198" s="230"/>
      <c r="C1198" s="217"/>
      <c r="D1198" s="231" t="s">
        <v>19</v>
      </c>
      <c r="E1198" s="217"/>
      <c r="F1198" s="217"/>
      <c r="G1198" s="360"/>
      <c r="H1198" s="361"/>
      <c r="J1198" s="373"/>
    </row>
    <row r="1199" spans="1:10">
      <c r="A1199" s="219"/>
      <c r="B1199" s="220"/>
      <c r="C1199" s="184" t="s">
        <v>141</v>
      </c>
      <c r="D1199" s="185" t="s">
        <v>493</v>
      </c>
      <c r="E1199" s="186" t="s">
        <v>401</v>
      </c>
      <c r="F1199" s="187" t="s">
        <v>401</v>
      </c>
      <c r="G1199" s="233"/>
      <c r="H1199" s="228" t="s">
        <v>401</v>
      </c>
      <c r="J1199" s="366"/>
    </row>
    <row r="1200" spans="1:10" ht="39.6">
      <c r="A1200" s="221">
        <v>6</v>
      </c>
      <c r="B1200" s="234"/>
      <c r="C1200" s="190"/>
      <c r="D1200" s="190" t="s">
        <v>494</v>
      </c>
      <c r="E1200" s="189" t="s">
        <v>22</v>
      </c>
      <c r="F1200" s="191">
        <v>2137</v>
      </c>
      <c r="G1200" s="99">
        <f>J1200*$K$2</f>
        <v>0</v>
      </c>
      <c r="H1200" s="355">
        <f>ROUND($F1200*G1200,2)</f>
        <v>0</v>
      </c>
      <c r="J1200" s="372"/>
    </row>
    <row r="1201" spans="1:10" ht="15">
      <c r="A1201" s="224"/>
      <c r="B1201" s="230"/>
      <c r="C1201" s="217"/>
      <c r="D1201" s="231" t="s">
        <v>26</v>
      </c>
      <c r="E1201" s="217"/>
      <c r="F1201" s="217"/>
      <c r="G1201" s="360"/>
      <c r="H1201" s="361"/>
      <c r="J1201" s="373"/>
    </row>
    <row r="1202" spans="1:10" ht="13.8">
      <c r="A1202" s="236"/>
      <c r="B1202" s="237"/>
      <c r="C1202" s="238"/>
      <c r="D1202" s="239" t="s">
        <v>417</v>
      </c>
      <c r="E1202" s="201" t="s">
        <v>401</v>
      </c>
      <c r="F1202" s="201" t="s">
        <v>401</v>
      </c>
      <c r="G1202" s="51"/>
      <c r="H1202" s="240" t="s">
        <v>401</v>
      </c>
      <c r="J1202" s="371"/>
    </row>
    <row r="1203" spans="1:10">
      <c r="A1203" s="241"/>
      <c r="B1203" s="242"/>
      <c r="C1203" s="184" t="s">
        <v>421</v>
      </c>
      <c r="D1203" s="243" t="s">
        <v>422</v>
      </c>
      <c r="E1203" s="189" t="s">
        <v>401</v>
      </c>
      <c r="F1203" s="191" t="s">
        <v>401</v>
      </c>
      <c r="G1203" s="229"/>
      <c r="H1203" s="254" t="s">
        <v>401</v>
      </c>
      <c r="J1203" s="366"/>
    </row>
    <row r="1204" spans="1:10" ht="52.8">
      <c r="A1204" s="255">
        <v>7</v>
      </c>
      <c r="B1204" s="297"/>
      <c r="C1204" s="244"/>
      <c r="D1204" s="190" t="s">
        <v>495</v>
      </c>
      <c r="E1204" s="189" t="s">
        <v>406</v>
      </c>
      <c r="F1204" s="302">
        <v>16.399999999999999</v>
      </c>
      <c r="G1204" s="99">
        <f>J1204*$K$2</f>
        <v>0</v>
      </c>
      <c r="H1204" s="355">
        <f>ROUND($F1204*G1204,2)</f>
        <v>0</v>
      </c>
      <c r="J1204" s="372"/>
    </row>
    <row r="1205" spans="1:10" ht="13.8">
      <c r="A1205" s="236"/>
      <c r="B1205" s="237"/>
      <c r="C1205" s="238"/>
      <c r="D1205" s="259" t="s">
        <v>427</v>
      </c>
      <c r="E1205" s="201" t="s">
        <v>401</v>
      </c>
      <c r="F1205" s="201" t="s">
        <v>401</v>
      </c>
      <c r="G1205" s="99" t="s">
        <v>12</v>
      </c>
      <c r="H1205" s="240" t="s">
        <v>401</v>
      </c>
      <c r="J1205" s="371"/>
    </row>
    <row r="1206" spans="1:10">
      <c r="A1206" s="219"/>
      <c r="B1206" s="220"/>
      <c r="C1206" s="184" t="s">
        <v>342</v>
      </c>
      <c r="D1206" s="185" t="s">
        <v>118</v>
      </c>
      <c r="E1206" s="186" t="s">
        <v>401</v>
      </c>
      <c r="F1206" s="187" t="s">
        <v>401</v>
      </c>
      <c r="G1206" s="99" t="s">
        <v>12</v>
      </c>
      <c r="H1206" s="228" t="s">
        <v>401</v>
      </c>
      <c r="J1206" s="366"/>
    </row>
    <row r="1207" spans="1:10" ht="26.4">
      <c r="A1207" s="284">
        <v>8</v>
      </c>
      <c r="B1207" s="182"/>
      <c r="C1207" s="251"/>
      <c r="D1207" s="250" t="s">
        <v>496</v>
      </c>
      <c r="E1207" s="251" t="s">
        <v>406</v>
      </c>
      <c r="F1207" s="286">
        <v>0.5</v>
      </c>
      <c r="G1207" s="99">
        <f t="shared" ref="G1207:G1209" si="111">J1207*$K$2</f>
        <v>0</v>
      </c>
      <c r="H1207" s="355">
        <f>ROUND($F1207*G1207,2)</f>
        <v>0</v>
      </c>
      <c r="J1207" s="372"/>
    </row>
    <row r="1208" spans="1:10" ht="26.4">
      <c r="A1208" s="219"/>
      <c r="B1208" s="186"/>
      <c r="C1208" s="184" t="s">
        <v>273</v>
      </c>
      <c r="D1208" s="243" t="s">
        <v>275</v>
      </c>
      <c r="E1208" s="186" t="s">
        <v>401</v>
      </c>
      <c r="F1208" s="187" t="s">
        <v>401</v>
      </c>
      <c r="G1208" s="99" t="s">
        <v>12</v>
      </c>
      <c r="H1208" s="228" t="s">
        <v>401</v>
      </c>
      <c r="J1208" s="366"/>
    </row>
    <row r="1209" spans="1:10" ht="26.4">
      <c r="A1209" s="322">
        <v>9</v>
      </c>
      <c r="B1209" s="177"/>
      <c r="C1209" s="262"/>
      <c r="D1209" s="257" t="s">
        <v>508</v>
      </c>
      <c r="E1209" s="262" t="s">
        <v>435</v>
      </c>
      <c r="F1209" s="263">
        <v>25</v>
      </c>
      <c r="G1209" s="99">
        <f t="shared" si="111"/>
        <v>0</v>
      </c>
      <c r="H1209" s="355">
        <f>ROUND($F1209*G1209,2)</f>
        <v>0</v>
      </c>
      <c r="J1209" s="372"/>
    </row>
    <row r="1210" spans="1:10" ht="15">
      <c r="A1210" s="224"/>
      <c r="B1210" s="230"/>
      <c r="C1210" s="217"/>
      <c r="D1210" s="231" t="s">
        <v>279</v>
      </c>
      <c r="E1210" s="217"/>
      <c r="F1210" s="217"/>
      <c r="G1210" s="362"/>
      <c r="H1210" s="361"/>
      <c r="J1210" s="373"/>
    </row>
    <row r="1211" spans="1:10">
      <c r="A1211" s="219"/>
      <c r="B1211" s="220"/>
      <c r="C1211" s="184" t="s">
        <v>497</v>
      </c>
      <c r="D1211" s="185" t="s">
        <v>433</v>
      </c>
      <c r="E1211" s="186" t="s">
        <v>401</v>
      </c>
      <c r="F1211" s="187" t="s">
        <v>401</v>
      </c>
      <c r="G1211" s="233"/>
      <c r="H1211" s="228" t="s">
        <v>401</v>
      </c>
      <c r="J1211" s="366"/>
    </row>
    <row r="1212" spans="1:10" ht="26.4">
      <c r="A1212" s="255">
        <v>10</v>
      </c>
      <c r="B1212" s="267"/>
      <c r="C1212" s="268"/>
      <c r="D1212" s="190" t="s">
        <v>434</v>
      </c>
      <c r="E1212" s="189" t="s">
        <v>435</v>
      </c>
      <c r="F1212" s="191">
        <v>52.3</v>
      </c>
      <c r="G1212" s="99">
        <f>J1212*$K$2</f>
        <v>0</v>
      </c>
      <c r="H1212" s="355">
        <f>ROUND($F1212*G1212,2)</f>
        <v>0</v>
      </c>
      <c r="J1212" s="372"/>
    </row>
    <row r="1213" spans="1:10">
      <c r="A1213" s="273"/>
      <c r="B1213" s="274"/>
      <c r="C1213" s="184" t="s">
        <v>498</v>
      </c>
      <c r="D1213" s="275" t="s">
        <v>51</v>
      </c>
      <c r="E1213" s="186" t="s">
        <v>401</v>
      </c>
      <c r="F1213" s="187" t="s">
        <v>401</v>
      </c>
      <c r="G1213" s="99" t="s">
        <v>12</v>
      </c>
      <c r="H1213" s="228" t="s">
        <v>401</v>
      </c>
      <c r="J1213" s="366"/>
    </row>
    <row r="1214" spans="1:10" ht="39.6">
      <c r="A1214" s="255">
        <v>11</v>
      </c>
      <c r="B1214" s="276"/>
      <c r="C1214" s="269"/>
      <c r="D1214" s="190" t="s">
        <v>439</v>
      </c>
      <c r="E1214" s="189" t="s">
        <v>435</v>
      </c>
      <c r="F1214" s="191">
        <v>13</v>
      </c>
      <c r="G1214" s="99">
        <f t="shared" ref="G1214" si="112">J1214*$K$2</f>
        <v>0</v>
      </c>
      <c r="H1214" s="355">
        <f>ROUND($F1214*G1214,2)</f>
        <v>0</v>
      </c>
      <c r="J1214" s="372"/>
    </row>
    <row r="1215" spans="1:10" ht="15">
      <c r="A1215" s="224"/>
      <c r="B1215" s="230"/>
      <c r="C1215" s="217"/>
      <c r="D1215" s="193" t="s">
        <v>59</v>
      </c>
      <c r="E1215" s="217"/>
      <c r="F1215" s="217"/>
      <c r="G1215" s="360"/>
      <c r="H1215" s="361"/>
      <c r="J1215" s="373"/>
    </row>
    <row r="1216" spans="1:10" ht="27">
      <c r="A1216" s="255"/>
      <c r="B1216" s="347"/>
      <c r="C1216" s="184" t="s">
        <v>154</v>
      </c>
      <c r="D1216" s="243" t="s">
        <v>443</v>
      </c>
      <c r="E1216" s="186" t="s">
        <v>401</v>
      </c>
      <c r="F1216" s="263" t="s">
        <v>401</v>
      </c>
      <c r="G1216" s="233"/>
      <c r="H1216" s="228" t="s">
        <v>401</v>
      </c>
      <c r="J1216" s="366"/>
    </row>
    <row r="1217" spans="1:10" ht="26.4">
      <c r="A1217" s="255">
        <v>12</v>
      </c>
      <c r="B1217" s="180"/>
      <c r="C1217" s="244"/>
      <c r="D1217" s="257" t="s">
        <v>499</v>
      </c>
      <c r="E1217" s="189" t="s">
        <v>3</v>
      </c>
      <c r="F1217" s="263">
        <v>7.6</v>
      </c>
      <c r="G1217" s="99">
        <f>J1217*$K$2</f>
        <v>0</v>
      </c>
      <c r="H1217" s="355">
        <f>ROUND($F1217*G1217,2)</f>
        <v>0</v>
      </c>
      <c r="J1217" s="372"/>
    </row>
    <row r="1218" spans="1:10" ht="15">
      <c r="A1218" s="224"/>
      <c r="B1218" s="230"/>
      <c r="C1218" s="217"/>
      <c r="D1218" s="193" t="s">
        <v>61</v>
      </c>
      <c r="E1218" s="217"/>
      <c r="F1218" s="217"/>
      <c r="G1218" s="363"/>
      <c r="H1218" s="361"/>
      <c r="J1218" s="373"/>
    </row>
    <row r="1219" spans="1:10">
      <c r="A1219" s="279"/>
      <c r="B1219" s="278"/>
      <c r="C1219" s="280" t="s">
        <v>500</v>
      </c>
      <c r="D1219" s="281" t="s">
        <v>67</v>
      </c>
      <c r="E1219" s="245" t="s">
        <v>401</v>
      </c>
      <c r="F1219" s="282" t="s">
        <v>401</v>
      </c>
      <c r="G1219" s="356" t="s">
        <v>401</v>
      </c>
      <c r="H1219" s="328" t="s">
        <v>401</v>
      </c>
      <c r="J1219" s="371"/>
    </row>
    <row r="1220" spans="1:10" ht="39.6">
      <c r="A1220" s="221">
        <v>13</v>
      </c>
      <c r="B1220" s="350"/>
      <c r="C1220" s="189"/>
      <c r="D1220" s="190" t="s">
        <v>445</v>
      </c>
      <c r="E1220" s="189" t="s">
        <v>435</v>
      </c>
      <c r="F1220" s="191">
        <v>6</v>
      </c>
      <c r="G1220" s="99">
        <f>J1220*$K$2</f>
        <v>0</v>
      </c>
      <c r="H1220" s="355">
        <f>ROUND($F1220*G1220,2)</f>
        <v>0</v>
      </c>
      <c r="J1220" s="372"/>
    </row>
    <row r="1221" spans="1:10" ht="39.6">
      <c r="A1221" s="284">
        <v>14</v>
      </c>
      <c r="B1221" s="351"/>
      <c r="C1221" s="251"/>
      <c r="D1221" s="250" t="s">
        <v>446</v>
      </c>
      <c r="E1221" s="251" t="s">
        <v>435</v>
      </c>
      <c r="F1221" s="286">
        <v>42</v>
      </c>
      <c r="G1221" s="99">
        <f t="shared" ref="G1221:G1227" si="113">J1221*$K$2</f>
        <v>0</v>
      </c>
      <c r="H1221" s="355">
        <f>ROUND($F1221*G1221,2)</f>
        <v>0</v>
      </c>
      <c r="J1221" s="372"/>
    </row>
    <row r="1222" spans="1:10">
      <c r="A1222" s="219"/>
      <c r="B1222" s="220"/>
      <c r="C1222" s="184" t="s">
        <v>501</v>
      </c>
      <c r="D1222" s="277" t="s">
        <v>68</v>
      </c>
      <c r="E1222" s="186" t="s">
        <v>401</v>
      </c>
      <c r="F1222" s="187" t="s">
        <v>401</v>
      </c>
      <c r="G1222" s="99" t="s">
        <v>12</v>
      </c>
      <c r="H1222" s="228" t="s">
        <v>401</v>
      </c>
      <c r="J1222" s="366"/>
    </row>
    <row r="1223" spans="1:10" ht="39.6">
      <c r="A1223" s="221">
        <v>15</v>
      </c>
      <c r="B1223" s="352"/>
      <c r="C1223" s="189"/>
      <c r="D1223" s="190" t="s">
        <v>447</v>
      </c>
      <c r="E1223" s="189" t="s">
        <v>3</v>
      </c>
      <c r="F1223" s="191">
        <v>29.8</v>
      </c>
      <c r="G1223" s="99">
        <f t="shared" si="113"/>
        <v>0</v>
      </c>
      <c r="H1223" s="355">
        <f>ROUND($F1223*G1223,2)</f>
        <v>0</v>
      </c>
      <c r="J1223" s="372"/>
    </row>
    <row r="1224" spans="1:10">
      <c r="A1224" s="241"/>
      <c r="B1224" s="242"/>
      <c r="C1224" s="184" t="s">
        <v>502</v>
      </c>
      <c r="D1224" s="277" t="s">
        <v>369</v>
      </c>
      <c r="E1224" s="186" t="s">
        <v>401</v>
      </c>
      <c r="F1224" s="187" t="s">
        <v>401</v>
      </c>
      <c r="G1224" s="99" t="s">
        <v>12</v>
      </c>
      <c r="H1224" s="228" t="s">
        <v>401</v>
      </c>
      <c r="J1224" s="366"/>
    </row>
    <row r="1225" spans="1:10" ht="39.6">
      <c r="A1225" s="255">
        <v>16</v>
      </c>
      <c r="B1225" s="179"/>
      <c r="C1225" s="244"/>
      <c r="D1225" s="190" t="s">
        <v>448</v>
      </c>
      <c r="E1225" s="304" t="s">
        <v>3</v>
      </c>
      <c r="F1225" s="191">
        <v>9</v>
      </c>
      <c r="G1225" s="99">
        <f t="shared" si="113"/>
        <v>0</v>
      </c>
      <c r="H1225" s="355">
        <f>ROUND($F1225*G1225,2)</f>
        <v>0</v>
      </c>
      <c r="J1225" s="372"/>
    </row>
    <row r="1226" spans="1:10">
      <c r="A1226" s="219"/>
      <c r="B1226" s="220"/>
      <c r="C1226" s="184" t="s">
        <v>503</v>
      </c>
      <c r="D1226" s="277" t="s">
        <v>280</v>
      </c>
      <c r="E1226" s="186" t="s">
        <v>401</v>
      </c>
      <c r="F1226" s="187" t="s">
        <v>401</v>
      </c>
      <c r="G1226" s="99" t="s">
        <v>12</v>
      </c>
      <c r="H1226" s="228" t="s">
        <v>401</v>
      </c>
      <c r="J1226" s="366"/>
    </row>
    <row r="1227" spans="1:10" ht="26.4">
      <c r="A1227" s="221">
        <v>17</v>
      </c>
      <c r="B1227" s="181"/>
      <c r="C1227" s="189"/>
      <c r="D1227" s="190" t="s">
        <v>504</v>
      </c>
      <c r="E1227" s="189" t="s">
        <v>406</v>
      </c>
      <c r="F1227" s="191">
        <v>42</v>
      </c>
      <c r="G1227" s="99">
        <f t="shared" si="113"/>
        <v>0</v>
      </c>
      <c r="H1227" s="355">
        <f>ROUND($F1227*G1227,2)</f>
        <v>0</v>
      </c>
      <c r="J1227" s="372"/>
    </row>
    <row r="1228" spans="1:10" ht="26.4">
      <c r="A1228" s="219"/>
      <c r="B1228" s="220"/>
      <c r="C1228" s="184" t="s">
        <v>371</v>
      </c>
      <c r="D1228" s="277" t="s">
        <v>451</v>
      </c>
      <c r="E1228" s="186" t="s">
        <v>401</v>
      </c>
      <c r="F1228" s="187" t="s">
        <v>401</v>
      </c>
      <c r="G1228" s="99" t="s">
        <v>12</v>
      </c>
      <c r="H1228" s="228" t="s">
        <v>401</v>
      </c>
      <c r="J1228" s="366"/>
    </row>
    <row r="1229" spans="1:10" ht="26.4">
      <c r="A1229" s="288">
        <v>18</v>
      </c>
      <c r="B1229" s="234"/>
      <c r="C1229" s="289"/>
      <c r="D1229" s="353" t="s">
        <v>505</v>
      </c>
      <c r="E1229" s="245" t="s">
        <v>2</v>
      </c>
      <c r="F1229" s="282">
        <v>1</v>
      </c>
      <c r="G1229" s="99">
        <f>J1229*$K$2</f>
        <v>0</v>
      </c>
      <c r="H1229" s="355">
        <f>ROUND($F1229*G1229,2)</f>
        <v>0</v>
      </c>
      <c r="J1229" s="372"/>
    </row>
    <row r="1230" spans="1:10" ht="40.200000000000003" thickBot="1">
      <c r="A1230" s="284">
        <v>19</v>
      </c>
      <c r="B1230" s="354"/>
      <c r="C1230" s="251"/>
      <c r="D1230" s="250" t="s">
        <v>453</v>
      </c>
      <c r="E1230" s="251" t="s">
        <v>2</v>
      </c>
      <c r="F1230" s="286">
        <v>6</v>
      </c>
      <c r="G1230" s="99">
        <f>J1230*$K$2</f>
        <v>0</v>
      </c>
      <c r="H1230" s="355">
        <f>ROUND($F1230*G1230,2)</f>
        <v>0</v>
      </c>
      <c r="J1230" s="372"/>
    </row>
    <row r="1231" spans="1:10" ht="16.2" thickBot="1">
      <c r="A1231" s="754"/>
      <c r="B1231" s="755"/>
      <c r="C1231" s="756"/>
      <c r="D1231" s="757" t="s">
        <v>460</v>
      </c>
      <c r="E1231" s="758"/>
      <c r="F1231" s="759"/>
      <c r="G1231" s="731">
        <f>SUM(H1189:H1230)</f>
        <v>0</v>
      </c>
      <c r="H1231" s="732"/>
    </row>
    <row r="1232" spans="1:10" ht="22.8">
      <c r="A1232" s="733" t="s">
        <v>454</v>
      </c>
      <c r="B1232" s="734"/>
      <c r="C1232" s="735"/>
      <c r="D1232" s="736" t="s">
        <v>455</v>
      </c>
      <c r="E1232" s="737"/>
      <c r="F1232" s="738"/>
      <c r="G1232" s="194"/>
      <c r="H1232" s="195"/>
    </row>
    <row r="1233" spans="1:10" ht="55.8" customHeight="1">
      <c r="A1233" s="739" t="s">
        <v>391</v>
      </c>
      <c r="B1233" s="740"/>
      <c r="C1233" s="741"/>
      <c r="D1233" s="742" t="s">
        <v>392</v>
      </c>
      <c r="E1233" s="743"/>
      <c r="F1233" s="744"/>
      <c r="G1233" s="329"/>
      <c r="H1233" s="330"/>
    </row>
    <row r="1234" spans="1:10" ht="17.399999999999999">
      <c r="A1234" s="745" t="s">
        <v>393</v>
      </c>
      <c r="B1234" s="747" t="s">
        <v>266</v>
      </c>
      <c r="C1234" s="749" t="s">
        <v>394</v>
      </c>
      <c r="D1234" s="196" t="s">
        <v>519</v>
      </c>
      <c r="E1234" s="197" t="s">
        <v>396</v>
      </c>
      <c r="F1234" s="198"/>
      <c r="G1234" s="292" t="s">
        <v>104</v>
      </c>
      <c r="H1234" s="200" t="s">
        <v>105</v>
      </c>
    </row>
    <row r="1235" spans="1:10">
      <c r="A1235" s="746"/>
      <c r="B1235" s="748"/>
      <c r="C1235" s="750"/>
      <c r="D1235" s="201" t="s">
        <v>397</v>
      </c>
      <c r="E1235" s="293" t="s">
        <v>166</v>
      </c>
      <c r="F1235" s="202" t="s">
        <v>398</v>
      </c>
      <c r="G1235" s="293" t="s">
        <v>399</v>
      </c>
      <c r="H1235" s="203" t="s">
        <v>399</v>
      </c>
    </row>
    <row r="1236" spans="1:10">
      <c r="A1236" s="204">
        <v>1</v>
      </c>
      <c r="B1236" s="205">
        <v>2</v>
      </c>
      <c r="C1236" s="206">
        <v>3</v>
      </c>
      <c r="D1236" s="207">
        <v>4</v>
      </c>
      <c r="E1236" s="208">
        <v>5</v>
      </c>
      <c r="F1236" s="331">
        <v>6</v>
      </c>
      <c r="G1236" s="294">
        <f t="shared" ref="G1236:H1236" si="114">F1236+1</f>
        <v>7</v>
      </c>
      <c r="H1236" s="211">
        <f t="shared" si="114"/>
        <v>8</v>
      </c>
    </row>
    <row r="1237" spans="1:10" ht="17.399999999999999">
      <c r="A1237" s="751" t="s">
        <v>400</v>
      </c>
      <c r="B1237" s="752"/>
      <c r="C1237" s="752"/>
      <c r="D1237" s="752"/>
      <c r="E1237" s="752"/>
      <c r="F1237" s="753"/>
      <c r="G1237" s="212"/>
      <c r="H1237" s="213"/>
    </row>
    <row r="1238" spans="1:10" ht="15">
      <c r="A1238" s="295"/>
      <c r="B1238" s="296"/>
      <c r="C1238" s="216"/>
      <c r="D1238" s="193" t="s">
        <v>13</v>
      </c>
      <c r="E1238" s="217"/>
      <c r="F1238" s="217"/>
      <c r="G1238" s="217"/>
      <c r="H1238" s="218"/>
    </row>
    <row r="1239" spans="1:10">
      <c r="A1239" s="219"/>
      <c r="B1239" s="220"/>
      <c r="C1239" s="184" t="s">
        <v>402</v>
      </c>
      <c r="D1239" s="185" t="s">
        <v>489</v>
      </c>
      <c r="E1239" s="186" t="s">
        <v>401</v>
      </c>
      <c r="F1239" s="187" t="s">
        <v>401</v>
      </c>
      <c r="G1239" s="227" t="s">
        <v>401</v>
      </c>
      <c r="H1239" s="228" t="s">
        <v>401</v>
      </c>
    </row>
    <row r="1240" spans="1:10" ht="15.6">
      <c r="A1240" s="221">
        <v>1</v>
      </c>
      <c r="B1240" s="223"/>
      <c r="C1240" s="189"/>
      <c r="D1240" s="190" t="s">
        <v>490</v>
      </c>
      <c r="E1240" s="189" t="s">
        <v>406</v>
      </c>
      <c r="F1240" s="191">
        <v>2.5</v>
      </c>
      <c r="G1240" s="99">
        <f>J1240*$K$2</f>
        <v>0</v>
      </c>
      <c r="H1240" s="303">
        <f>ROUND($F1240*G1240,2)</f>
        <v>0</v>
      </c>
      <c r="J1240" s="374"/>
    </row>
    <row r="1241" spans="1:10" ht="26.4">
      <c r="A1241" s="221">
        <v>2</v>
      </c>
      <c r="B1241" s="177"/>
      <c r="C1241" s="189"/>
      <c r="D1241" s="190" t="s">
        <v>407</v>
      </c>
      <c r="E1241" s="189" t="s">
        <v>406</v>
      </c>
      <c r="F1241" s="191">
        <v>12</v>
      </c>
      <c r="G1241" s="99">
        <f>J1241*$K$2</f>
        <v>0</v>
      </c>
      <c r="H1241" s="303">
        <f>ROUND($F1241*G1241,2)</f>
        <v>0</v>
      </c>
      <c r="J1241" s="374"/>
    </row>
    <row r="1242" spans="1:10" ht="15">
      <c r="A1242" s="224"/>
      <c r="B1242" s="230"/>
      <c r="C1242" s="217"/>
      <c r="D1242" s="193" t="s">
        <v>491</v>
      </c>
      <c r="E1242" s="217" t="s">
        <v>401</v>
      </c>
      <c r="F1242" s="217" t="s">
        <v>401</v>
      </c>
      <c r="G1242" s="225"/>
      <c r="H1242" s="226" t="s">
        <v>401</v>
      </c>
      <c r="J1242" s="366"/>
    </row>
    <row r="1243" spans="1:10">
      <c r="A1243" s="219"/>
      <c r="B1243" s="319"/>
      <c r="C1243" s="184" t="s">
        <v>408</v>
      </c>
      <c r="D1243" s="185" t="s">
        <v>409</v>
      </c>
      <c r="E1243" s="186" t="s">
        <v>401</v>
      </c>
      <c r="F1243" s="187" t="s">
        <v>401</v>
      </c>
      <c r="G1243" s="227"/>
      <c r="H1243" s="228" t="s">
        <v>401</v>
      </c>
      <c r="J1243" s="366"/>
    </row>
    <row r="1244" spans="1:10" ht="15.6">
      <c r="A1244" s="322">
        <v>3</v>
      </c>
      <c r="B1244" s="337"/>
      <c r="C1244" s="262"/>
      <c r="D1244" s="257" t="s">
        <v>492</v>
      </c>
      <c r="E1244" s="262" t="s">
        <v>406</v>
      </c>
      <c r="F1244" s="263">
        <v>26</v>
      </c>
      <c r="G1244" s="99">
        <f>J1244*$K$2</f>
        <v>0</v>
      </c>
      <c r="H1244" s="303">
        <f>ROUND($F1244*G1244,2)</f>
        <v>0</v>
      </c>
      <c r="J1244" s="374"/>
    </row>
    <row r="1245" spans="1:10">
      <c r="A1245" s="219"/>
      <c r="B1245" s="338"/>
      <c r="C1245" s="184" t="s">
        <v>411</v>
      </c>
      <c r="D1245" s="185" t="s">
        <v>412</v>
      </c>
      <c r="E1245" s="186" t="s">
        <v>401</v>
      </c>
      <c r="F1245" s="187" t="s">
        <v>401</v>
      </c>
      <c r="G1245" s="233"/>
      <c r="H1245" s="228" t="s">
        <v>401</v>
      </c>
      <c r="J1245" s="366"/>
    </row>
    <row r="1246" spans="1:10" ht="39.6">
      <c r="A1246" s="221">
        <v>4</v>
      </c>
      <c r="B1246" s="222"/>
      <c r="C1246" s="189"/>
      <c r="D1246" s="190" t="s">
        <v>413</v>
      </c>
      <c r="E1246" s="189" t="s">
        <v>406</v>
      </c>
      <c r="F1246" s="191">
        <v>30</v>
      </c>
      <c r="G1246" s="99">
        <f>J1246*$K$2</f>
        <v>0</v>
      </c>
      <c r="H1246" s="303">
        <f>ROUND($F1246*G1246,2)</f>
        <v>0</v>
      </c>
      <c r="J1246" s="374"/>
    </row>
    <row r="1247" spans="1:10" ht="15">
      <c r="A1247" s="224"/>
      <c r="B1247" s="230"/>
      <c r="C1247" s="217"/>
      <c r="D1247" s="231" t="s">
        <v>19</v>
      </c>
      <c r="E1247" s="217"/>
      <c r="F1247" s="217"/>
      <c r="G1247" s="360"/>
      <c r="H1247" s="361"/>
      <c r="J1247" s="373"/>
    </row>
    <row r="1248" spans="1:10">
      <c r="A1248" s="219"/>
      <c r="B1248" s="220"/>
      <c r="C1248" s="184" t="s">
        <v>141</v>
      </c>
      <c r="D1248" s="185" t="s">
        <v>493</v>
      </c>
      <c r="E1248" s="186" t="s">
        <v>401</v>
      </c>
      <c r="F1248" s="187" t="s">
        <v>401</v>
      </c>
      <c r="G1248" s="233"/>
      <c r="H1248" s="228" t="s">
        <v>401</v>
      </c>
      <c r="J1248" s="366"/>
    </row>
    <row r="1249" spans="1:10" ht="39.6">
      <c r="A1249" s="221">
        <v>5</v>
      </c>
      <c r="B1249" s="234"/>
      <c r="C1249" s="190"/>
      <c r="D1249" s="190" t="s">
        <v>494</v>
      </c>
      <c r="E1249" s="189" t="s">
        <v>22</v>
      </c>
      <c r="F1249" s="191">
        <v>1909</v>
      </c>
      <c r="G1249" s="99">
        <f>J1249*$K$2</f>
        <v>0</v>
      </c>
      <c r="H1249" s="303">
        <f>ROUND($F1249*G1249,2)</f>
        <v>0</v>
      </c>
      <c r="J1249" s="374"/>
    </row>
    <row r="1250" spans="1:10" ht="15">
      <c r="A1250" s="224"/>
      <c r="B1250" s="230"/>
      <c r="C1250" s="217"/>
      <c r="D1250" s="231" t="s">
        <v>26</v>
      </c>
      <c r="E1250" s="217"/>
      <c r="F1250" s="217"/>
      <c r="G1250" s="360"/>
      <c r="H1250" s="361"/>
      <c r="J1250" s="373"/>
    </row>
    <row r="1251" spans="1:10" ht="13.8">
      <c r="A1251" s="236"/>
      <c r="B1251" s="237"/>
      <c r="C1251" s="238"/>
      <c r="D1251" s="239" t="s">
        <v>417</v>
      </c>
      <c r="E1251" s="201" t="s">
        <v>401</v>
      </c>
      <c r="F1251" s="201" t="s">
        <v>401</v>
      </c>
      <c r="G1251" s="51"/>
      <c r="H1251" s="240" t="s">
        <v>401</v>
      </c>
      <c r="J1251" s="366"/>
    </row>
    <row r="1252" spans="1:10">
      <c r="A1252" s="241"/>
      <c r="B1252" s="242"/>
      <c r="C1252" s="184" t="s">
        <v>421</v>
      </c>
      <c r="D1252" s="243" t="s">
        <v>422</v>
      </c>
      <c r="E1252" s="189" t="s">
        <v>401</v>
      </c>
      <c r="F1252" s="191" t="s">
        <v>401</v>
      </c>
      <c r="G1252" s="229"/>
      <c r="H1252" s="254" t="s">
        <v>401</v>
      </c>
      <c r="J1252" s="366"/>
    </row>
    <row r="1253" spans="1:10" ht="52.8">
      <c r="A1253" s="247">
        <v>6</v>
      </c>
      <c r="B1253" s="248"/>
      <c r="C1253" s="249"/>
      <c r="D1253" s="250" t="s">
        <v>495</v>
      </c>
      <c r="E1253" s="251" t="s">
        <v>406</v>
      </c>
      <c r="F1253" s="252">
        <v>14.1</v>
      </c>
      <c r="G1253" s="99">
        <f>J1253*$K$2</f>
        <v>0</v>
      </c>
      <c r="H1253" s="303">
        <f>ROUND($F1253*G1253,2)</f>
        <v>0</v>
      </c>
      <c r="J1253" s="374"/>
    </row>
    <row r="1254" spans="1:10" ht="13.8">
      <c r="A1254" s="236"/>
      <c r="B1254" s="237"/>
      <c r="C1254" s="238"/>
      <c r="D1254" s="259" t="s">
        <v>427</v>
      </c>
      <c r="E1254" s="201" t="s">
        <v>401</v>
      </c>
      <c r="F1254" s="201" t="s">
        <v>401</v>
      </c>
      <c r="G1254" s="260"/>
      <c r="H1254" s="240" t="s">
        <v>401</v>
      </c>
      <c r="J1254" s="366"/>
    </row>
    <row r="1255" spans="1:10">
      <c r="A1255" s="219"/>
      <c r="B1255" s="220"/>
      <c r="C1255" s="184" t="s">
        <v>342</v>
      </c>
      <c r="D1255" s="185" t="s">
        <v>118</v>
      </c>
      <c r="E1255" s="186" t="s">
        <v>401</v>
      </c>
      <c r="F1255" s="187" t="s">
        <v>401</v>
      </c>
      <c r="G1255" s="233"/>
      <c r="H1255" s="228" t="s">
        <v>401</v>
      </c>
      <c r="J1255" s="366"/>
    </row>
    <row r="1256" spans="1:10" ht="26.4">
      <c r="A1256" s="221">
        <v>7</v>
      </c>
      <c r="B1256" s="179"/>
      <c r="C1256" s="189"/>
      <c r="D1256" s="190" t="s">
        <v>496</v>
      </c>
      <c r="E1256" s="189" t="s">
        <v>406</v>
      </c>
      <c r="F1256" s="191">
        <v>0.5</v>
      </c>
      <c r="G1256" s="99">
        <f>J1256*$K$2</f>
        <v>0</v>
      </c>
      <c r="H1256" s="303">
        <f>ROUND($F1256*G1256,2)</f>
        <v>0</v>
      </c>
      <c r="J1256" s="374"/>
    </row>
    <row r="1257" spans="1:10" ht="15">
      <c r="A1257" s="224"/>
      <c r="B1257" s="230"/>
      <c r="C1257" s="217"/>
      <c r="D1257" s="231" t="s">
        <v>279</v>
      </c>
      <c r="E1257" s="217"/>
      <c r="F1257" s="217"/>
      <c r="G1257" s="362"/>
      <c r="H1257" s="361"/>
      <c r="J1257" s="373"/>
    </row>
    <row r="1258" spans="1:10">
      <c r="A1258" s="219"/>
      <c r="B1258" s="220"/>
      <c r="C1258" s="184" t="s">
        <v>497</v>
      </c>
      <c r="D1258" s="185" t="s">
        <v>433</v>
      </c>
      <c r="E1258" s="186" t="s">
        <v>401</v>
      </c>
      <c r="F1258" s="187" t="s">
        <v>401</v>
      </c>
      <c r="G1258" s="233"/>
      <c r="H1258" s="228" t="s">
        <v>401</v>
      </c>
      <c r="J1258" s="366"/>
    </row>
    <row r="1259" spans="1:10" ht="26.4">
      <c r="A1259" s="255">
        <v>8</v>
      </c>
      <c r="B1259" s="267"/>
      <c r="C1259" s="268"/>
      <c r="D1259" s="190" t="s">
        <v>434</v>
      </c>
      <c r="E1259" s="189" t="s">
        <v>435</v>
      </c>
      <c r="F1259" s="191">
        <v>20.8</v>
      </c>
      <c r="G1259" s="99">
        <f>J1259*$K$2</f>
        <v>0</v>
      </c>
      <c r="H1259" s="303">
        <f>ROUND($F1259*G1259,2)</f>
        <v>0</v>
      </c>
      <c r="J1259" s="374"/>
    </row>
    <row r="1260" spans="1:10">
      <c r="A1260" s="273"/>
      <c r="B1260" s="274"/>
      <c r="C1260" s="184" t="s">
        <v>498</v>
      </c>
      <c r="D1260" s="275" t="s">
        <v>51</v>
      </c>
      <c r="E1260" s="186" t="s">
        <v>401</v>
      </c>
      <c r="F1260" s="187" t="s">
        <v>401</v>
      </c>
      <c r="G1260" s="99" t="s">
        <v>12</v>
      </c>
      <c r="H1260" s="228" t="s">
        <v>401</v>
      </c>
      <c r="J1260" s="366"/>
    </row>
    <row r="1261" spans="1:10" ht="39.6">
      <c r="A1261" s="255">
        <v>9</v>
      </c>
      <c r="B1261" s="276"/>
      <c r="C1261" s="269"/>
      <c r="D1261" s="190" t="s">
        <v>439</v>
      </c>
      <c r="E1261" s="189" t="s">
        <v>435</v>
      </c>
      <c r="F1261" s="191">
        <v>17.5</v>
      </c>
      <c r="G1261" s="99">
        <f t="shared" ref="G1261" si="115">J1261*$K$2</f>
        <v>0</v>
      </c>
      <c r="H1261" s="303">
        <f>ROUND($F1261*G1261,2)</f>
        <v>0</v>
      </c>
      <c r="J1261" s="374"/>
    </row>
    <row r="1262" spans="1:10" ht="15">
      <c r="A1262" s="224"/>
      <c r="B1262" s="230"/>
      <c r="C1262" s="217"/>
      <c r="D1262" s="193" t="s">
        <v>59</v>
      </c>
      <c r="E1262" s="217"/>
      <c r="F1262" s="217"/>
      <c r="G1262" s="360"/>
      <c r="H1262" s="361"/>
      <c r="J1262" s="373"/>
    </row>
    <row r="1263" spans="1:10" ht="27">
      <c r="A1263" s="255"/>
      <c r="B1263" s="347"/>
      <c r="C1263" s="184" t="s">
        <v>154</v>
      </c>
      <c r="D1263" s="243" t="s">
        <v>443</v>
      </c>
      <c r="E1263" s="186" t="s">
        <v>401</v>
      </c>
      <c r="F1263" s="263" t="s">
        <v>401</v>
      </c>
      <c r="G1263" s="233"/>
      <c r="H1263" s="228" t="s">
        <v>401</v>
      </c>
      <c r="J1263" s="366"/>
    </row>
    <row r="1264" spans="1:10" ht="26.4">
      <c r="A1264" s="255">
        <v>10</v>
      </c>
      <c r="B1264" s="180"/>
      <c r="C1264" s="244"/>
      <c r="D1264" s="257" t="s">
        <v>499</v>
      </c>
      <c r="E1264" s="189" t="s">
        <v>3</v>
      </c>
      <c r="F1264" s="263">
        <v>7.6</v>
      </c>
      <c r="G1264" s="99">
        <f>J1264*$K$2</f>
        <v>0</v>
      </c>
      <c r="H1264" s="303">
        <f>ROUND($F1264*G1264,2)</f>
        <v>0</v>
      </c>
      <c r="J1264" s="374"/>
    </row>
    <row r="1265" spans="1:10" ht="15">
      <c r="A1265" s="224"/>
      <c r="B1265" s="230"/>
      <c r="C1265" s="217"/>
      <c r="D1265" s="193" t="s">
        <v>61</v>
      </c>
      <c r="E1265" s="217"/>
      <c r="F1265" s="217"/>
      <c r="G1265" s="363"/>
      <c r="H1265" s="361"/>
      <c r="J1265" s="373"/>
    </row>
    <row r="1266" spans="1:10">
      <c r="A1266" s="279"/>
      <c r="B1266" s="278"/>
      <c r="C1266" s="280" t="s">
        <v>500</v>
      </c>
      <c r="D1266" s="281" t="s">
        <v>67</v>
      </c>
      <c r="E1266" s="245" t="s">
        <v>401</v>
      </c>
      <c r="F1266" s="282" t="s">
        <v>401</v>
      </c>
      <c r="G1266" s="356" t="s">
        <v>401</v>
      </c>
      <c r="H1266" s="328" t="s">
        <v>401</v>
      </c>
      <c r="J1266" s="366"/>
    </row>
    <row r="1267" spans="1:10" ht="39.6">
      <c r="A1267" s="221">
        <v>11</v>
      </c>
      <c r="B1267" s="350"/>
      <c r="C1267" s="189"/>
      <c r="D1267" s="190" t="s">
        <v>445</v>
      </c>
      <c r="E1267" s="189" t="s">
        <v>435</v>
      </c>
      <c r="F1267" s="191">
        <v>12</v>
      </c>
      <c r="G1267" s="99">
        <f>J1267*$K$2</f>
        <v>0</v>
      </c>
      <c r="H1267" s="303">
        <f>ROUND($F1267*G1267,2)</f>
        <v>0</v>
      </c>
      <c r="J1267" s="374"/>
    </row>
    <row r="1268" spans="1:10" ht="39.6">
      <c r="A1268" s="284">
        <v>12</v>
      </c>
      <c r="B1268" s="351"/>
      <c r="C1268" s="251"/>
      <c r="D1268" s="250" t="s">
        <v>446</v>
      </c>
      <c r="E1268" s="251" t="s">
        <v>435</v>
      </c>
      <c r="F1268" s="286">
        <v>72</v>
      </c>
      <c r="G1268" s="99">
        <f t="shared" ref="G1268:G1277" si="116">J1268*$K$2</f>
        <v>0</v>
      </c>
      <c r="H1268" s="303">
        <f>ROUND($F1268*G1268,2)</f>
        <v>0</v>
      </c>
      <c r="J1268" s="374"/>
    </row>
    <row r="1269" spans="1:10">
      <c r="A1269" s="219"/>
      <c r="B1269" s="220"/>
      <c r="C1269" s="184" t="s">
        <v>501</v>
      </c>
      <c r="D1269" s="277" t="s">
        <v>68</v>
      </c>
      <c r="E1269" s="186" t="s">
        <v>401</v>
      </c>
      <c r="F1269" s="187" t="s">
        <v>401</v>
      </c>
      <c r="G1269" s="99" t="s">
        <v>12</v>
      </c>
      <c r="H1269" s="228" t="s">
        <v>401</v>
      </c>
      <c r="J1269" s="366"/>
    </row>
    <row r="1270" spans="1:10" ht="39.6">
      <c r="A1270" s="221">
        <v>13</v>
      </c>
      <c r="B1270" s="352"/>
      <c r="C1270" s="189"/>
      <c r="D1270" s="190" t="s">
        <v>447</v>
      </c>
      <c r="E1270" s="189" t="s">
        <v>3</v>
      </c>
      <c r="F1270" s="191">
        <v>25.3</v>
      </c>
      <c r="G1270" s="99">
        <f t="shared" si="116"/>
        <v>0</v>
      </c>
      <c r="H1270" s="303">
        <f>ROUND($F1270*G1270,2)</f>
        <v>0</v>
      </c>
      <c r="J1270" s="374"/>
    </row>
    <row r="1271" spans="1:10">
      <c r="A1271" s="241"/>
      <c r="B1271" s="242"/>
      <c r="C1271" s="184" t="s">
        <v>502</v>
      </c>
      <c r="D1271" s="277" t="s">
        <v>369</v>
      </c>
      <c r="E1271" s="186" t="s">
        <v>401</v>
      </c>
      <c r="F1271" s="187" t="s">
        <v>401</v>
      </c>
      <c r="G1271" s="99" t="s">
        <v>12</v>
      </c>
      <c r="H1271" s="228" t="s">
        <v>401</v>
      </c>
      <c r="J1271" s="366"/>
    </row>
    <row r="1272" spans="1:10" ht="39.6">
      <c r="A1272" s="255">
        <v>14</v>
      </c>
      <c r="B1272" s="179"/>
      <c r="C1272" s="244"/>
      <c r="D1272" s="190" t="s">
        <v>448</v>
      </c>
      <c r="E1272" s="304" t="s">
        <v>3</v>
      </c>
      <c r="F1272" s="191">
        <v>9</v>
      </c>
      <c r="G1272" s="99">
        <f t="shared" si="116"/>
        <v>0</v>
      </c>
      <c r="H1272" s="303">
        <f>ROUND($F1272*G1272,2)</f>
        <v>0</v>
      </c>
      <c r="J1272" s="374"/>
    </row>
    <row r="1273" spans="1:10">
      <c r="A1273" s="219"/>
      <c r="B1273" s="220"/>
      <c r="C1273" s="184" t="s">
        <v>503</v>
      </c>
      <c r="D1273" s="277" t="s">
        <v>280</v>
      </c>
      <c r="E1273" s="186" t="s">
        <v>401</v>
      </c>
      <c r="F1273" s="187" t="s">
        <v>401</v>
      </c>
      <c r="G1273" s="99" t="s">
        <v>12</v>
      </c>
      <c r="H1273" s="228" t="s">
        <v>401</v>
      </c>
      <c r="J1273" s="366"/>
    </row>
    <row r="1274" spans="1:10" ht="26.4">
      <c r="A1274" s="221">
        <v>15</v>
      </c>
      <c r="B1274" s="181"/>
      <c r="C1274" s="189"/>
      <c r="D1274" s="190" t="s">
        <v>504</v>
      </c>
      <c r="E1274" s="189" t="s">
        <v>406</v>
      </c>
      <c r="F1274" s="191">
        <v>92</v>
      </c>
      <c r="G1274" s="99">
        <f t="shared" si="116"/>
        <v>0</v>
      </c>
      <c r="H1274" s="303">
        <f>ROUND($F1274*G1274,2)</f>
        <v>0</v>
      </c>
      <c r="J1274" s="374"/>
    </row>
    <row r="1275" spans="1:10" ht="26.4">
      <c r="A1275" s="219"/>
      <c r="B1275" s="220"/>
      <c r="C1275" s="184" t="s">
        <v>371</v>
      </c>
      <c r="D1275" s="277" t="s">
        <v>451</v>
      </c>
      <c r="E1275" s="186" t="s">
        <v>401</v>
      </c>
      <c r="F1275" s="187" t="s">
        <v>401</v>
      </c>
      <c r="G1275" s="99" t="s">
        <v>12</v>
      </c>
      <c r="H1275" s="228" t="s">
        <v>401</v>
      </c>
      <c r="J1275" s="366"/>
    </row>
    <row r="1276" spans="1:10" ht="26.4">
      <c r="A1276" s="288">
        <v>16</v>
      </c>
      <c r="B1276" s="234"/>
      <c r="C1276" s="289"/>
      <c r="D1276" s="353" t="s">
        <v>505</v>
      </c>
      <c r="E1276" s="245" t="s">
        <v>2</v>
      </c>
      <c r="F1276" s="282">
        <v>1</v>
      </c>
      <c r="G1276" s="99">
        <f t="shared" si="116"/>
        <v>0</v>
      </c>
      <c r="H1276" s="303">
        <f>ROUND($F1276*G1276,2)</f>
        <v>0</v>
      </c>
      <c r="J1276" s="374"/>
    </row>
    <row r="1277" spans="1:10" ht="40.200000000000003" thickBot="1">
      <c r="A1277" s="284">
        <v>17</v>
      </c>
      <c r="B1277" s="354"/>
      <c r="C1277" s="251"/>
      <c r="D1277" s="250" t="s">
        <v>453</v>
      </c>
      <c r="E1277" s="251" t="s">
        <v>2</v>
      </c>
      <c r="F1277" s="286">
        <v>6</v>
      </c>
      <c r="G1277" s="99">
        <f t="shared" si="116"/>
        <v>0</v>
      </c>
      <c r="H1277" s="303">
        <f>ROUND($F1277*G1277,2)</f>
        <v>0</v>
      </c>
      <c r="J1277" s="374"/>
    </row>
    <row r="1278" spans="1:10" ht="15.6">
      <c r="A1278" s="754"/>
      <c r="B1278" s="755"/>
      <c r="C1278" s="756"/>
      <c r="D1278" s="757" t="s">
        <v>460</v>
      </c>
      <c r="E1278" s="758"/>
      <c r="F1278" s="759"/>
      <c r="G1278" s="731">
        <f>SUM(H1240:H1277)</f>
        <v>0</v>
      </c>
      <c r="H1278" s="732"/>
    </row>
    <row r="1279" spans="1:10" ht="96.6" customHeight="1">
      <c r="A1279" s="739" t="s">
        <v>391</v>
      </c>
      <c r="B1279" s="740"/>
      <c r="C1279" s="741"/>
      <c r="D1279" s="742" t="s">
        <v>392</v>
      </c>
      <c r="E1279" s="743"/>
      <c r="F1279" s="744"/>
      <c r="G1279" s="329"/>
      <c r="H1279" s="330"/>
    </row>
    <row r="1280" spans="1:10" ht="17.399999999999999">
      <c r="A1280" s="745" t="s">
        <v>393</v>
      </c>
      <c r="B1280" s="747" t="s">
        <v>266</v>
      </c>
      <c r="C1280" s="749" t="s">
        <v>394</v>
      </c>
      <c r="D1280" s="196" t="s">
        <v>520</v>
      </c>
      <c r="E1280" s="197" t="s">
        <v>396</v>
      </c>
      <c r="F1280" s="198"/>
      <c r="G1280" s="292" t="s">
        <v>104</v>
      </c>
      <c r="H1280" s="200" t="s">
        <v>105</v>
      </c>
    </row>
    <row r="1281" spans="1:10">
      <c r="A1281" s="746"/>
      <c r="B1281" s="748"/>
      <c r="C1281" s="750"/>
      <c r="D1281" s="201" t="s">
        <v>397</v>
      </c>
      <c r="E1281" s="293" t="s">
        <v>166</v>
      </c>
      <c r="F1281" s="202" t="s">
        <v>398</v>
      </c>
      <c r="G1281" s="293" t="s">
        <v>399</v>
      </c>
      <c r="H1281" s="203" t="s">
        <v>399</v>
      </c>
    </row>
    <row r="1282" spans="1:10">
      <c r="A1282" s="204">
        <v>1</v>
      </c>
      <c r="B1282" s="205">
        <v>2</v>
      </c>
      <c r="C1282" s="206">
        <v>3</v>
      </c>
      <c r="D1282" s="207">
        <v>4</v>
      </c>
      <c r="E1282" s="208">
        <v>5</v>
      </c>
      <c r="F1282" s="331">
        <v>6</v>
      </c>
      <c r="G1282" s="294">
        <f t="shared" ref="G1282:H1282" si="117">F1282+1</f>
        <v>7</v>
      </c>
      <c r="H1282" s="211">
        <f t="shared" si="117"/>
        <v>8</v>
      </c>
    </row>
    <row r="1283" spans="1:10" ht="17.399999999999999">
      <c r="A1283" s="751" t="s">
        <v>400</v>
      </c>
      <c r="B1283" s="752"/>
      <c r="C1283" s="752"/>
      <c r="D1283" s="752"/>
      <c r="E1283" s="752"/>
      <c r="F1283" s="753"/>
      <c r="G1283" s="212"/>
      <c r="H1283" s="213"/>
    </row>
    <row r="1284" spans="1:10" ht="15">
      <c r="A1284" s="295"/>
      <c r="B1284" s="296"/>
      <c r="C1284" s="216"/>
      <c r="D1284" s="193" t="s">
        <v>13</v>
      </c>
      <c r="E1284" s="217"/>
      <c r="F1284" s="217"/>
      <c r="G1284" s="217"/>
      <c r="H1284" s="218"/>
    </row>
    <row r="1285" spans="1:10">
      <c r="A1285" s="219"/>
      <c r="B1285" s="220"/>
      <c r="C1285" s="184" t="s">
        <v>402</v>
      </c>
      <c r="D1285" s="185" t="s">
        <v>489</v>
      </c>
      <c r="E1285" s="186" t="s">
        <v>401</v>
      </c>
      <c r="F1285" s="187" t="s">
        <v>401</v>
      </c>
      <c r="G1285" s="227" t="s">
        <v>401</v>
      </c>
      <c r="H1285" s="228" t="s">
        <v>401</v>
      </c>
    </row>
    <row r="1286" spans="1:10" ht="15.6">
      <c r="A1286" s="221">
        <v>1</v>
      </c>
      <c r="B1286" s="223"/>
      <c r="C1286" s="189"/>
      <c r="D1286" s="190" t="s">
        <v>490</v>
      </c>
      <c r="E1286" s="189" t="s">
        <v>406</v>
      </c>
      <c r="F1286" s="191">
        <v>2.5</v>
      </c>
      <c r="G1286" s="99">
        <f>J1286*$K$2</f>
        <v>0</v>
      </c>
      <c r="H1286" s="364">
        <f>ROUND($F1286*G1286,2)</f>
        <v>0</v>
      </c>
      <c r="J1286" s="370"/>
    </row>
    <row r="1287" spans="1:10" ht="26.4">
      <c r="A1287" s="221">
        <v>2</v>
      </c>
      <c r="B1287" s="177"/>
      <c r="C1287" s="189"/>
      <c r="D1287" s="190" t="s">
        <v>407</v>
      </c>
      <c r="E1287" s="189" t="s">
        <v>406</v>
      </c>
      <c r="F1287" s="191">
        <v>12</v>
      </c>
      <c r="G1287" s="99">
        <f>J1287*$K$2</f>
        <v>0</v>
      </c>
      <c r="H1287" s="364">
        <f>ROUND($F1287*G1287,2)</f>
        <v>0</v>
      </c>
      <c r="J1287" s="370"/>
    </row>
    <row r="1288" spans="1:10" ht="15">
      <c r="A1288" s="224"/>
      <c r="B1288" s="230"/>
      <c r="C1288" s="217"/>
      <c r="D1288" s="193" t="s">
        <v>491</v>
      </c>
      <c r="E1288" s="217" t="s">
        <v>401</v>
      </c>
      <c r="F1288" s="217" t="s">
        <v>401</v>
      </c>
      <c r="G1288" s="225"/>
      <c r="H1288" s="226" t="s">
        <v>401</v>
      </c>
      <c r="J1288" s="371"/>
    </row>
    <row r="1289" spans="1:10">
      <c r="A1289" s="219"/>
      <c r="B1289" s="319"/>
      <c r="C1289" s="184" t="s">
        <v>408</v>
      </c>
      <c r="D1289" s="185" t="s">
        <v>409</v>
      </c>
      <c r="E1289" s="186" t="s">
        <v>401</v>
      </c>
      <c r="F1289" s="187" t="s">
        <v>401</v>
      </c>
      <c r="G1289" s="227"/>
      <c r="H1289" s="228" t="s">
        <v>401</v>
      </c>
      <c r="J1289" s="366"/>
    </row>
    <row r="1290" spans="1:10" ht="15.6">
      <c r="A1290" s="322">
        <v>3</v>
      </c>
      <c r="B1290" s="337"/>
      <c r="C1290" s="262"/>
      <c r="D1290" s="257" t="s">
        <v>492</v>
      </c>
      <c r="E1290" s="262" t="s">
        <v>406</v>
      </c>
      <c r="F1290" s="263">
        <v>50</v>
      </c>
      <c r="G1290" s="99">
        <f>J1290*$K$2</f>
        <v>0</v>
      </c>
      <c r="H1290" s="364">
        <f>ROUND($F1290*G1290,2)</f>
        <v>0</v>
      </c>
      <c r="J1290" s="370"/>
    </row>
    <row r="1291" spans="1:10">
      <c r="A1291" s="219"/>
      <c r="B1291" s="338"/>
      <c r="C1291" s="184" t="s">
        <v>411</v>
      </c>
      <c r="D1291" s="185" t="s">
        <v>412</v>
      </c>
      <c r="E1291" s="186" t="s">
        <v>401</v>
      </c>
      <c r="F1291" s="187" t="s">
        <v>401</v>
      </c>
      <c r="G1291" s="99" t="s">
        <v>12</v>
      </c>
      <c r="H1291" s="228" t="s">
        <v>401</v>
      </c>
      <c r="J1291" s="366"/>
    </row>
    <row r="1292" spans="1:10" ht="39.6">
      <c r="A1292" s="221">
        <v>4</v>
      </c>
      <c r="B1292" s="222"/>
      <c r="C1292" s="189"/>
      <c r="D1292" s="190" t="s">
        <v>413</v>
      </c>
      <c r="E1292" s="189" t="s">
        <v>406</v>
      </c>
      <c r="F1292" s="191">
        <v>35</v>
      </c>
      <c r="G1292" s="99">
        <f>J1292*$K$2</f>
        <v>0</v>
      </c>
      <c r="H1292" s="364">
        <f>ROUND($F1292*G1292,2)</f>
        <v>0</v>
      </c>
      <c r="J1292" s="370"/>
    </row>
    <row r="1293" spans="1:10" ht="15">
      <c r="A1293" s="224"/>
      <c r="B1293" s="230"/>
      <c r="C1293" s="217"/>
      <c r="D1293" s="231" t="s">
        <v>19</v>
      </c>
      <c r="E1293" s="217"/>
      <c r="F1293" s="217"/>
      <c r="G1293" s="232"/>
      <c r="H1293" s="226"/>
      <c r="J1293" s="366"/>
    </row>
    <row r="1294" spans="1:10">
      <c r="A1294" s="219"/>
      <c r="B1294" s="220"/>
      <c r="C1294" s="184" t="s">
        <v>141</v>
      </c>
      <c r="D1294" s="185" t="s">
        <v>493</v>
      </c>
      <c r="E1294" s="186" t="s">
        <v>401</v>
      </c>
      <c r="F1294" s="187" t="s">
        <v>401</v>
      </c>
      <c r="G1294" s="233"/>
      <c r="H1294" s="228" t="s">
        <v>401</v>
      </c>
      <c r="J1294" s="366"/>
    </row>
    <row r="1295" spans="1:10" ht="39.6">
      <c r="A1295" s="221">
        <v>5</v>
      </c>
      <c r="B1295" s="234"/>
      <c r="C1295" s="190"/>
      <c r="D1295" s="190" t="s">
        <v>494</v>
      </c>
      <c r="E1295" s="189" t="s">
        <v>22</v>
      </c>
      <c r="F1295" s="191">
        <v>388</v>
      </c>
      <c r="G1295" s="99">
        <f>J1295*$K$2</f>
        <v>0</v>
      </c>
      <c r="H1295" s="364">
        <f>ROUND($F1295*G1295,2)</f>
        <v>0</v>
      </c>
      <c r="J1295" s="370"/>
    </row>
    <row r="1296" spans="1:10" ht="15">
      <c r="A1296" s="224"/>
      <c r="B1296" s="230"/>
      <c r="C1296" s="217"/>
      <c r="D1296" s="231" t="s">
        <v>26</v>
      </c>
      <c r="E1296" s="217"/>
      <c r="F1296" s="217"/>
      <c r="G1296" s="232"/>
      <c r="H1296" s="226"/>
      <c r="J1296" s="366"/>
    </row>
    <row r="1297" spans="1:10" ht="13.8">
      <c r="A1297" s="236"/>
      <c r="B1297" s="237"/>
      <c r="C1297" s="238"/>
      <c r="D1297" s="239" t="s">
        <v>417</v>
      </c>
      <c r="E1297" s="201" t="s">
        <v>401</v>
      </c>
      <c r="F1297" s="201" t="s">
        <v>401</v>
      </c>
      <c r="G1297" s="51"/>
      <c r="H1297" s="240" t="s">
        <v>401</v>
      </c>
      <c r="J1297" s="371"/>
    </row>
    <row r="1298" spans="1:10">
      <c r="A1298" s="241"/>
      <c r="B1298" s="242"/>
      <c r="C1298" s="184" t="s">
        <v>421</v>
      </c>
      <c r="D1298" s="243" t="s">
        <v>422</v>
      </c>
      <c r="E1298" s="189" t="s">
        <v>401</v>
      </c>
      <c r="F1298" s="191" t="s">
        <v>401</v>
      </c>
      <c r="G1298" s="229"/>
      <c r="H1298" s="254" t="s">
        <v>401</v>
      </c>
      <c r="J1298" s="366"/>
    </row>
    <row r="1299" spans="1:10" ht="52.8">
      <c r="A1299" s="255">
        <v>6</v>
      </c>
      <c r="B1299" s="297"/>
      <c r="C1299" s="244"/>
      <c r="D1299" s="190" t="s">
        <v>495</v>
      </c>
      <c r="E1299" s="189" t="s">
        <v>406</v>
      </c>
      <c r="F1299" s="302">
        <v>2.9</v>
      </c>
      <c r="G1299" s="99">
        <f>J1299*$K$2</f>
        <v>0</v>
      </c>
      <c r="H1299" s="364">
        <f>ROUND($F1299*G1299,2)</f>
        <v>0</v>
      </c>
      <c r="J1299" s="370"/>
    </row>
    <row r="1300" spans="1:10" ht="13.8">
      <c r="A1300" s="236"/>
      <c r="B1300" s="237"/>
      <c r="C1300" s="238"/>
      <c r="D1300" s="259" t="s">
        <v>427</v>
      </c>
      <c r="E1300" s="201" t="s">
        <v>401</v>
      </c>
      <c r="F1300" s="201" t="s">
        <v>401</v>
      </c>
      <c r="G1300" s="260"/>
      <c r="H1300" s="240" t="s">
        <v>401</v>
      </c>
      <c r="J1300" s="371"/>
    </row>
    <row r="1301" spans="1:10">
      <c r="A1301" s="219"/>
      <c r="B1301" s="220"/>
      <c r="C1301" s="184" t="s">
        <v>342</v>
      </c>
      <c r="D1301" s="185" t="s">
        <v>118</v>
      </c>
      <c r="E1301" s="186" t="s">
        <v>401</v>
      </c>
      <c r="F1301" s="187" t="s">
        <v>401</v>
      </c>
      <c r="G1301" s="233"/>
      <c r="H1301" s="228" t="s">
        <v>401</v>
      </c>
      <c r="J1301" s="366"/>
    </row>
    <row r="1302" spans="1:10" ht="26.4">
      <c r="A1302" s="221">
        <v>7</v>
      </c>
      <c r="B1302" s="179"/>
      <c r="C1302" s="189"/>
      <c r="D1302" s="190" t="s">
        <v>496</v>
      </c>
      <c r="E1302" s="189" t="s">
        <v>406</v>
      </c>
      <c r="F1302" s="191">
        <v>1</v>
      </c>
      <c r="G1302" s="99">
        <f>J1302*$K$2</f>
        <v>0</v>
      </c>
      <c r="H1302" s="364">
        <f>ROUND($F1302*G1302,2)</f>
        <v>0</v>
      </c>
      <c r="J1302" s="370"/>
    </row>
    <row r="1303" spans="1:10" ht="15">
      <c r="A1303" s="224"/>
      <c r="B1303" s="230"/>
      <c r="C1303" s="217"/>
      <c r="D1303" s="231" t="s">
        <v>279</v>
      </c>
      <c r="E1303" s="217"/>
      <c r="F1303" s="217"/>
      <c r="G1303" s="266"/>
      <c r="H1303" s="226"/>
      <c r="J1303" s="366"/>
    </row>
    <row r="1304" spans="1:10">
      <c r="A1304" s="219"/>
      <c r="B1304" s="220"/>
      <c r="C1304" s="184" t="s">
        <v>497</v>
      </c>
      <c r="D1304" s="185" t="s">
        <v>433</v>
      </c>
      <c r="E1304" s="186" t="s">
        <v>401</v>
      </c>
      <c r="F1304" s="187" t="s">
        <v>401</v>
      </c>
      <c r="G1304" s="233"/>
      <c r="H1304" s="228" t="s">
        <v>401</v>
      </c>
      <c r="J1304" s="366"/>
    </row>
    <row r="1305" spans="1:10" ht="26.4">
      <c r="A1305" s="247">
        <v>8</v>
      </c>
      <c r="B1305" s="358"/>
      <c r="C1305" s="359"/>
      <c r="D1305" s="250" t="s">
        <v>434</v>
      </c>
      <c r="E1305" s="251" t="s">
        <v>435</v>
      </c>
      <c r="F1305" s="286">
        <v>4.8</v>
      </c>
      <c r="G1305" s="99">
        <f>J1305*$K$2</f>
        <v>0</v>
      </c>
      <c r="H1305" s="364">
        <f>ROUND($F1305*G1305,2)</f>
        <v>0</v>
      </c>
      <c r="J1305" s="370"/>
    </row>
    <row r="1306" spans="1:10">
      <c r="A1306" s="273"/>
      <c r="B1306" s="274"/>
      <c r="C1306" s="184" t="s">
        <v>498</v>
      </c>
      <c r="D1306" s="275" t="s">
        <v>51</v>
      </c>
      <c r="E1306" s="186" t="s">
        <v>401</v>
      </c>
      <c r="F1306" s="187" t="s">
        <v>401</v>
      </c>
      <c r="G1306" s="99" t="s">
        <v>12</v>
      </c>
      <c r="H1306" s="228" t="s">
        <v>401</v>
      </c>
      <c r="J1306" s="366"/>
    </row>
    <row r="1307" spans="1:10" ht="39.6">
      <c r="A1307" s="255">
        <v>9</v>
      </c>
      <c r="B1307" s="276"/>
      <c r="C1307" s="269"/>
      <c r="D1307" s="190" t="s">
        <v>439</v>
      </c>
      <c r="E1307" s="189" t="s">
        <v>435</v>
      </c>
      <c r="F1307" s="191">
        <v>2.5</v>
      </c>
      <c r="G1307" s="99">
        <f t="shared" ref="G1307" si="118">J1307*$K$2</f>
        <v>0</v>
      </c>
      <c r="H1307" s="364">
        <f>ROUND($F1307*G1307,2)</f>
        <v>0</v>
      </c>
      <c r="J1307" s="370"/>
    </row>
    <row r="1308" spans="1:10" ht="15">
      <c r="A1308" s="224"/>
      <c r="B1308" s="230"/>
      <c r="C1308" s="217"/>
      <c r="D1308" s="193" t="s">
        <v>59</v>
      </c>
      <c r="E1308" s="217"/>
      <c r="F1308" s="217"/>
      <c r="G1308" s="232"/>
      <c r="H1308" s="226"/>
      <c r="J1308" s="366"/>
    </row>
    <row r="1309" spans="1:10" ht="27">
      <c r="A1309" s="255"/>
      <c r="B1309" s="347"/>
      <c r="C1309" s="184" t="s">
        <v>154</v>
      </c>
      <c r="D1309" s="243" t="s">
        <v>443</v>
      </c>
      <c r="E1309" s="186" t="s">
        <v>401</v>
      </c>
      <c r="F1309" s="263" t="s">
        <v>401</v>
      </c>
      <c r="G1309" s="233"/>
      <c r="H1309" s="228" t="s">
        <v>401</v>
      </c>
      <c r="J1309" s="366"/>
    </row>
    <row r="1310" spans="1:10" ht="26.4">
      <c r="A1310" s="255">
        <v>10</v>
      </c>
      <c r="B1310" s="180"/>
      <c r="C1310" s="244"/>
      <c r="D1310" s="257" t="s">
        <v>499</v>
      </c>
      <c r="E1310" s="189" t="s">
        <v>3</v>
      </c>
      <c r="F1310" s="263">
        <v>6.4</v>
      </c>
      <c r="G1310" s="99">
        <f>J1310*$K$2</f>
        <v>0</v>
      </c>
      <c r="H1310" s="364">
        <f>ROUND($F1310*G1310,2)</f>
        <v>0</v>
      </c>
      <c r="J1310" s="370"/>
    </row>
    <row r="1311" spans="1:10" ht="15">
      <c r="A1311" s="224"/>
      <c r="B1311" s="230"/>
      <c r="C1311" s="217"/>
      <c r="D1311" s="193" t="s">
        <v>61</v>
      </c>
      <c r="E1311" s="217"/>
      <c r="F1311" s="217"/>
      <c r="G1311" s="225"/>
      <c r="H1311" s="226"/>
      <c r="J1311" s="366"/>
    </row>
    <row r="1312" spans="1:10">
      <c r="A1312" s="279"/>
      <c r="B1312" s="278"/>
      <c r="C1312" s="280" t="s">
        <v>500</v>
      </c>
      <c r="D1312" s="281" t="s">
        <v>67</v>
      </c>
      <c r="E1312" s="245" t="s">
        <v>401</v>
      </c>
      <c r="F1312" s="282" t="s">
        <v>401</v>
      </c>
      <c r="G1312" s="356" t="s">
        <v>401</v>
      </c>
      <c r="H1312" s="328" t="s">
        <v>401</v>
      </c>
      <c r="J1312" s="371"/>
    </row>
    <row r="1313" spans="1:10" ht="39.6">
      <c r="A1313" s="221">
        <v>11</v>
      </c>
      <c r="B1313" s="350"/>
      <c r="C1313" s="189"/>
      <c r="D1313" s="190" t="s">
        <v>445</v>
      </c>
      <c r="E1313" s="189" t="s">
        <v>435</v>
      </c>
      <c r="F1313" s="191">
        <v>4</v>
      </c>
      <c r="G1313" s="99">
        <f>J1313*$K$2</f>
        <v>0</v>
      </c>
      <c r="H1313" s="364">
        <f>ROUND($F1313*G1313,2)</f>
        <v>0</v>
      </c>
      <c r="J1313" s="370"/>
    </row>
    <row r="1314" spans="1:10" ht="39.6">
      <c r="A1314" s="284">
        <v>12</v>
      </c>
      <c r="B1314" s="351"/>
      <c r="C1314" s="251"/>
      <c r="D1314" s="250" t="s">
        <v>446</v>
      </c>
      <c r="E1314" s="251" t="s">
        <v>435</v>
      </c>
      <c r="F1314" s="286">
        <v>6</v>
      </c>
      <c r="G1314" s="99">
        <f>J1314*$K$2</f>
        <v>0</v>
      </c>
      <c r="H1314" s="364">
        <f>ROUND($F1314*G1314,2)</f>
        <v>0</v>
      </c>
      <c r="J1314" s="370"/>
    </row>
    <row r="1315" spans="1:10">
      <c r="A1315" s="219"/>
      <c r="B1315" s="220"/>
      <c r="C1315" s="184" t="s">
        <v>501</v>
      </c>
      <c r="D1315" s="277" t="s">
        <v>68</v>
      </c>
      <c r="E1315" s="186" t="s">
        <v>401</v>
      </c>
      <c r="F1315" s="187" t="s">
        <v>401</v>
      </c>
      <c r="G1315" s="99" t="s">
        <v>12</v>
      </c>
      <c r="H1315" s="228" t="s">
        <v>401</v>
      </c>
      <c r="J1315" s="366"/>
    </row>
    <row r="1316" spans="1:10" ht="39.6">
      <c r="A1316" s="221">
        <v>13</v>
      </c>
      <c r="B1316" s="352"/>
      <c r="C1316" s="189"/>
      <c r="D1316" s="190" t="s">
        <v>447</v>
      </c>
      <c r="E1316" s="189" t="s">
        <v>3</v>
      </c>
      <c r="F1316" s="191">
        <v>8.1999999999999993</v>
      </c>
      <c r="G1316" s="99">
        <f t="shared" ref="G1316:G1323" si="119">J1316*$K$2</f>
        <v>0</v>
      </c>
      <c r="H1316" s="364" t="b">
        <f>H1330=ROUND($F1316*G1316,2)</f>
        <v>1</v>
      </c>
      <c r="J1316" s="370"/>
    </row>
    <row r="1317" spans="1:10">
      <c r="A1317" s="241"/>
      <c r="B1317" s="242"/>
      <c r="C1317" s="184" t="s">
        <v>502</v>
      </c>
      <c r="D1317" s="277" t="s">
        <v>369</v>
      </c>
      <c r="E1317" s="186" t="s">
        <v>401</v>
      </c>
      <c r="F1317" s="187" t="s">
        <v>401</v>
      </c>
      <c r="G1317" s="99" t="s">
        <v>12</v>
      </c>
      <c r="H1317" s="228" t="s">
        <v>401</v>
      </c>
      <c r="J1317" s="366"/>
    </row>
    <row r="1318" spans="1:10" ht="39.6">
      <c r="A1318" s="255">
        <v>14</v>
      </c>
      <c r="B1318" s="179"/>
      <c r="C1318" s="244"/>
      <c r="D1318" s="190" t="s">
        <v>448</v>
      </c>
      <c r="E1318" s="304" t="s">
        <v>3</v>
      </c>
      <c r="F1318" s="191">
        <v>6</v>
      </c>
      <c r="G1318" s="99">
        <f t="shared" si="119"/>
        <v>0</v>
      </c>
      <c r="H1318" s="364">
        <f>ROUND($F1318*G1318,2)</f>
        <v>0</v>
      </c>
      <c r="J1318" s="370"/>
    </row>
    <row r="1319" spans="1:10">
      <c r="A1319" s="219"/>
      <c r="B1319" s="220"/>
      <c r="C1319" s="184" t="s">
        <v>503</v>
      </c>
      <c r="D1319" s="277" t="s">
        <v>280</v>
      </c>
      <c r="E1319" s="186" t="s">
        <v>401</v>
      </c>
      <c r="F1319" s="187" t="s">
        <v>401</v>
      </c>
      <c r="G1319" s="99" t="s">
        <v>12</v>
      </c>
      <c r="H1319" s="228" t="s">
        <v>401</v>
      </c>
      <c r="J1319" s="366"/>
    </row>
    <row r="1320" spans="1:10" ht="26.4">
      <c r="A1320" s="221">
        <v>15</v>
      </c>
      <c r="B1320" s="181"/>
      <c r="C1320" s="189"/>
      <c r="D1320" s="190" t="s">
        <v>504</v>
      </c>
      <c r="E1320" s="189" t="s">
        <v>406</v>
      </c>
      <c r="F1320" s="191">
        <v>16</v>
      </c>
      <c r="G1320" s="99">
        <f t="shared" si="119"/>
        <v>0</v>
      </c>
      <c r="H1320" s="364">
        <f>ROUND($F1320*G1320,2)</f>
        <v>0</v>
      </c>
      <c r="J1320" s="370"/>
    </row>
    <row r="1321" spans="1:10" ht="26.4">
      <c r="A1321" s="219"/>
      <c r="B1321" s="220"/>
      <c r="C1321" s="184" t="s">
        <v>371</v>
      </c>
      <c r="D1321" s="277" t="s">
        <v>451</v>
      </c>
      <c r="E1321" s="186" t="s">
        <v>401</v>
      </c>
      <c r="F1321" s="187" t="s">
        <v>401</v>
      </c>
      <c r="G1321" s="99" t="s">
        <v>12</v>
      </c>
      <c r="H1321" s="228" t="s">
        <v>401</v>
      </c>
      <c r="J1321" s="366"/>
    </row>
    <row r="1322" spans="1:10" ht="26.4">
      <c r="A1322" s="288">
        <v>16</v>
      </c>
      <c r="B1322" s="234"/>
      <c r="C1322" s="289"/>
      <c r="D1322" s="353" t="s">
        <v>505</v>
      </c>
      <c r="E1322" s="245" t="s">
        <v>2</v>
      </c>
      <c r="F1322" s="282">
        <v>1</v>
      </c>
      <c r="G1322" s="99">
        <f t="shared" si="119"/>
        <v>0</v>
      </c>
      <c r="H1322" s="364">
        <f>ROUND($F1322*G1322,2)</f>
        <v>0</v>
      </c>
      <c r="J1322" s="370"/>
    </row>
    <row r="1323" spans="1:10" ht="40.200000000000003" thickBot="1">
      <c r="A1323" s="284">
        <v>17</v>
      </c>
      <c r="B1323" s="354"/>
      <c r="C1323" s="251"/>
      <c r="D1323" s="250" t="s">
        <v>453</v>
      </c>
      <c r="E1323" s="251" t="s">
        <v>2</v>
      </c>
      <c r="F1323" s="286">
        <v>6</v>
      </c>
      <c r="G1323" s="99">
        <f t="shared" si="119"/>
        <v>0</v>
      </c>
      <c r="H1323" s="364">
        <f>ROUND($F1323*G1323,2)</f>
        <v>0</v>
      </c>
      <c r="J1323" s="370"/>
    </row>
    <row r="1324" spans="1:10" ht="15.6">
      <c r="A1324" s="754"/>
      <c r="B1324" s="755"/>
      <c r="C1324" s="756"/>
      <c r="D1324" s="757" t="s">
        <v>460</v>
      </c>
      <c r="E1324" s="758"/>
      <c r="F1324" s="759"/>
      <c r="G1324" s="731">
        <f>SUM(H1286:H1323)</f>
        <v>0</v>
      </c>
      <c r="H1324" s="732"/>
    </row>
    <row r="1325" spans="1:10" ht="13.2" customHeight="1">
      <c r="D1325" s="678"/>
      <c r="E1325" s="679"/>
      <c r="F1325" s="679"/>
      <c r="G1325" s="680"/>
    </row>
    <row r="1326" spans="1:10" ht="43.8" customHeight="1">
      <c r="D1326" s="678" t="s">
        <v>649</v>
      </c>
      <c r="E1326" s="679"/>
      <c r="F1326" s="679"/>
      <c r="G1326" s="680"/>
      <c r="I1326">
        <v>33</v>
      </c>
    </row>
    <row r="1327" spans="1:10" ht="39.6">
      <c r="A1327" s="439" t="s">
        <v>0</v>
      </c>
      <c r="B1327" s="440" t="s">
        <v>555</v>
      </c>
      <c r="C1327" s="440" t="s">
        <v>266</v>
      </c>
      <c r="D1327" s="440" t="s">
        <v>556</v>
      </c>
      <c r="E1327" s="440" t="s">
        <v>166</v>
      </c>
      <c r="F1327" s="440" t="s">
        <v>557</v>
      </c>
      <c r="G1327" s="440" t="s">
        <v>558</v>
      </c>
      <c r="H1327" s="441" t="s">
        <v>559</v>
      </c>
    </row>
    <row r="1328" spans="1:10">
      <c r="A1328" s="442" t="s">
        <v>324</v>
      </c>
      <c r="B1328" s="443">
        <v>2</v>
      </c>
      <c r="C1328" s="443">
        <v>3</v>
      </c>
      <c r="D1328" s="443">
        <v>4</v>
      </c>
      <c r="E1328" s="443">
        <v>5</v>
      </c>
      <c r="F1328" s="443">
        <v>6</v>
      </c>
      <c r="G1328" s="443">
        <v>7</v>
      </c>
      <c r="H1328" s="444">
        <v>8</v>
      </c>
    </row>
    <row r="1329" spans="1:8">
      <c r="A1329" s="783" t="s">
        <v>560</v>
      </c>
      <c r="B1329" s="784"/>
      <c r="C1329" s="784"/>
      <c r="D1329" s="784"/>
      <c r="E1329" s="784"/>
      <c r="F1329" s="784"/>
      <c r="G1329" s="784"/>
      <c r="H1329" s="785"/>
    </row>
    <row r="1330" spans="1:8" ht="27.6">
      <c r="A1330" s="83">
        <v>1</v>
      </c>
      <c r="B1330" s="419" t="s">
        <v>561</v>
      </c>
      <c r="C1330" s="419" t="s">
        <v>562</v>
      </c>
      <c r="D1330" s="404" t="s">
        <v>563</v>
      </c>
      <c r="E1330" s="435" t="s">
        <v>315</v>
      </c>
      <c r="F1330" s="431">
        <v>347.7</v>
      </c>
      <c r="G1330" s="99">
        <f>J1330*$K$2</f>
        <v>0</v>
      </c>
      <c r="H1330" s="432">
        <f>ROUND($F1330*G1330,2)</f>
        <v>0</v>
      </c>
    </row>
    <row r="1331" spans="1:8" ht="27.6">
      <c r="A1331" s="426">
        <v>2</v>
      </c>
      <c r="B1331" s="419" t="s">
        <v>561</v>
      </c>
      <c r="C1331" s="419" t="s">
        <v>564</v>
      </c>
      <c r="D1331" s="404" t="s">
        <v>565</v>
      </c>
      <c r="E1331" s="435" t="s">
        <v>315</v>
      </c>
      <c r="F1331" s="431">
        <v>232.1</v>
      </c>
      <c r="G1331" s="99">
        <f t="shared" ref="G1331:G1340" si="120">J1331*$K$2</f>
        <v>0</v>
      </c>
      <c r="H1331" s="432">
        <f t="shared" ref="H1331:H1339" si="121">ROUND($F1331*G1331,2)</f>
        <v>0</v>
      </c>
    </row>
    <row r="1332" spans="1:8" ht="27.6">
      <c r="A1332" s="426">
        <v>3</v>
      </c>
      <c r="B1332" s="419" t="s">
        <v>561</v>
      </c>
      <c r="C1332" s="419" t="s">
        <v>566</v>
      </c>
      <c r="D1332" s="404" t="s">
        <v>567</v>
      </c>
      <c r="E1332" s="435" t="s">
        <v>315</v>
      </c>
      <c r="F1332" s="431">
        <v>0.95</v>
      </c>
      <c r="G1332" s="99">
        <f t="shared" si="120"/>
        <v>0</v>
      </c>
      <c r="H1332" s="432">
        <f t="shared" si="121"/>
        <v>0</v>
      </c>
    </row>
    <row r="1333" spans="1:8" ht="27.6">
      <c r="A1333" s="429">
        <v>4</v>
      </c>
      <c r="B1333" s="419" t="s">
        <v>561</v>
      </c>
      <c r="C1333" s="419" t="s">
        <v>568</v>
      </c>
      <c r="D1333" s="404" t="s">
        <v>569</v>
      </c>
      <c r="E1333" s="435" t="s">
        <v>315</v>
      </c>
      <c r="F1333" s="438">
        <v>34.1</v>
      </c>
      <c r="G1333" s="99">
        <f t="shared" si="120"/>
        <v>0</v>
      </c>
      <c r="H1333" s="432">
        <f t="shared" si="121"/>
        <v>0</v>
      </c>
    </row>
    <row r="1334" spans="1:8" ht="27.6">
      <c r="A1334" s="426">
        <v>5</v>
      </c>
      <c r="B1334" s="419" t="s">
        <v>561</v>
      </c>
      <c r="C1334" s="419" t="s">
        <v>570</v>
      </c>
      <c r="D1334" s="404" t="s">
        <v>571</v>
      </c>
      <c r="E1334" s="435" t="s">
        <v>315</v>
      </c>
      <c r="F1334" s="438">
        <v>0.28999999999999998</v>
      </c>
      <c r="G1334" s="99">
        <f t="shared" si="120"/>
        <v>0</v>
      </c>
      <c r="H1334" s="432">
        <f t="shared" si="121"/>
        <v>0</v>
      </c>
    </row>
    <row r="1335" spans="1:8" ht="27.6">
      <c r="A1335" s="429">
        <v>6</v>
      </c>
      <c r="B1335" s="419" t="s">
        <v>561</v>
      </c>
      <c r="C1335" s="419" t="s">
        <v>572</v>
      </c>
      <c r="D1335" s="404" t="s">
        <v>573</v>
      </c>
      <c r="E1335" s="435" t="s">
        <v>315</v>
      </c>
      <c r="F1335" s="438">
        <v>1.76</v>
      </c>
      <c r="G1335" s="99">
        <f t="shared" si="120"/>
        <v>0</v>
      </c>
      <c r="H1335" s="432">
        <f t="shared" si="121"/>
        <v>0</v>
      </c>
    </row>
    <row r="1336" spans="1:8" ht="27.6">
      <c r="A1336" s="426">
        <v>7</v>
      </c>
      <c r="B1336" s="419" t="s">
        <v>561</v>
      </c>
      <c r="C1336" s="419" t="s">
        <v>574</v>
      </c>
      <c r="D1336" s="404" t="s">
        <v>575</v>
      </c>
      <c r="E1336" s="435" t="s">
        <v>576</v>
      </c>
      <c r="F1336" s="438">
        <v>0.18</v>
      </c>
      <c r="G1336" s="99">
        <f t="shared" si="120"/>
        <v>0</v>
      </c>
      <c r="H1336" s="432">
        <f t="shared" si="121"/>
        <v>0</v>
      </c>
    </row>
    <row r="1337" spans="1:8" ht="27.6">
      <c r="A1337" s="429">
        <v>8</v>
      </c>
      <c r="B1337" s="419" t="s">
        <v>561</v>
      </c>
      <c r="C1337" s="419" t="s">
        <v>577</v>
      </c>
      <c r="D1337" s="404" t="s">
        <v>578</v>
      </c>
      <c r="E1337" s="435" t="s">
        <v>3</v>
      </c>
      <c r="F1337" s="438">
        <v>20.86</v>
      </c>
      <c r="G1337" s="99">
        <f t="shared" si="120"/>
        <v>0</v>
      </c>
      <c r="H1337" s="432">
        <f t="shared" si="121"/>
        <v>0</v>
      </c>
    </row>
    <row r="1338" spans="1:8" ht="27.6">
      <c r="A1338" s="426">
        <v>9</v>
      </c>
      <c r="B1338" s="419" t="s">
        <v>561</v>
      </c>
      <c r="C1338" s="419" t="s">
        <v>579</v>
      </c>
      <c r="D1338" s="157" t="s">
        <v>580</v>
      </c>
      <c r="E1338" s="433" t="s">
        <v>272</v>
      </c>
      <c r="F1338" s="411">
        <v>10.4</v>
      </c>
      <c r="G1338" s="99">
        <f t="shared" si="120"/>
        <v>0</v>
      </c>
      <c r="H1338" s="432">
        <f t="shared" si="121"/>
        <v>0</v>
      </c>
    </row>
    <row r="1339" spans="1:8" ht="27.6">
      <c r="A1339" s="429">
        <v>10</v>
      </c>
      <c r="B1339" s="419" t="s">
        <v>561</v>
      </c>
      <c r="C1339" s="419" t="s">
        <v>581</v>
      </c>
      <c r="D1339" s="404" t="s">
        <v>582</v>
      </c>
      <c r="E1339" s="435" t="s">
        <v>272</v>
      </c>
      <c r="F1339" s="438">
        <v>22.5</v>
      </c>
      <c r="G1339" s="99">
        <f t="shared" si="120"/>
        <v>0</v>
      </c>
      <c r="H1339" s="432">
        <f t="shared" si="121"/>
        <v>0</v>
      </c>
    </row>
    <row r="1340" spans="1:8" ht="34.200000000000003">
      <c r="A1340" s="426">
        <v>11</v>
      </c>
      <c r="B1340" s="419" t="s">
        <v>561</v>
      </c>
      <c r="C1340" s="419" t="s">
        <v>583</v>
      </c>
      <c r="D1340" s="157" t="s">
        <v>584</v>
      </c>
      <c r="E1340" s="83" t="s">
        <v>3</v>
      </c>
      <c r="F1340" s="425">
        <v>6.4</v>
      </c>
      <c r="G1340" s="99">
        <f t="shared" si="120"/>
        <v>0</v>
      </c>
      <c r="H1340" s="432">
        <f>ROUND($F1340*G1340,2)</f>
        <v>0</v>
      </c>
    </row>
    <row r="1341" spans="1:8">
      <c r="A1341" s="681" t="s">
        <v>381</v>
      </c>
      <c r="B1341" s="682"/>
      <c r="C1341" s="683"/>
      <c r="D1341" s="683"/>
      <c r="E1341" s="683"/>
      <c r="F1341" s="684"/>
      <c r="G1341" s="445"/>
      <c r="H1341" s="446">
        <f>SUM(H1330:H1340)</f>
        <v>0</v>
      </c>
    </row>
    <row r="1342" spans="1:8">
      <c r="A1342" s="783" t="s">
        <v>585</v>
      </c>
      <c r="B1342" s="784"/>
      <c r="C1342" s="784"/>
      <c r="D1342" s="784"/>
      <c r="E1342" s="784"/>
      <c r="F1342" s="784"/>
      <c r="G1342" s="784"/>
      <c r="H1342" s="785"/>
    </row>
    <row r="1343" spans="1:8" ht="27.6">
      <c r="A1343" s="83">
        <v>12</v>
      </c>
      <c r="B1343" s="419" t="s">
        <v>561</v>
      </c>
      <c r="C1343" s="419" t="s">
        <v>586</v>
      </c>
      <c r="D1343" s="404" t="s">
        <v>563</v>
      </c>
      <c r="E1343" s="435" t="s">
        <v>315</v>
      </c>
      <c r="F1343" s="427">
        <v>303.60000000000002</v>
      </c>
      <c r="G1343" s="99">
        <f>J1343*$K$2</f>
        <v>0</v>
      </c>
      <c r="H1343" s="432">
        <f>ROUND($F1343*G1343,2)</f>
        <v>0</v>
      </c>
    </row>
    <row r="1344" spans="1:8" ht="27.6">
      <c r="A1344" s="426">
        <v>13</v>
      </c>
      <c r="B1344" s="419" t="s">
        <v>561</v>
      </c>
      <c r="C1344" s="419" t="s">
        <v>587</v>
      </c>
      <c r="D1344" s="404" t="s">
        <v>565</v>
      </c>
      <c r="E1344" s="435" t="s">
        <v>315</v>
      </c>
      <c r="F1344" s="427">
        <v>242</v>
      </c>
      <c r="G1344" s="99">
        <f t="shared" ref="G1344:G1353" si="122">J1344*$K$2</f>
        <v>0</v>
      </c>
      <c r="H1344" s="432">
        <f t="shared" ref="H1344:H1353" si="123">ROUND($F1344*G1344,2)</f>
        <v>0</v>
      </c>
    </row>
    <row r="1345" spans="1:10" ht="27.6">
      <c r="A1345" s="83">
        <v>14</v>
      </c>
      <c r="B1345" s="419" t="s">
        <v>561</v>
      </c>
      <c r="C1345" s="419" t="s">
        <v>588</v>
      </c>
      <c r="D1345" s="404" t="s">
        <v>567</v>
      </c>
      <c r="E1345" s="435" t="s">
        <v>315</v>
      </c>
      <c r="F1345" s="427">
        <v>0.95</v>
      </c>
      <c r="G1345" s="99">
        <f t="shared" si="122"/>
        <v>0</v>
      </c>
      <c r="H1345" s="432">
        <f t="shared" si="123"/>
        <v>0</v>
      </c>
    </row>
    <row r="1346" spans="1:10" ht="27.6">
      <c r="A1346" s="426">
        <v>15</v>
      </c>
      <c r="B1346" s="419" t="s">
        <v>561</v>
      </c>
      <c r="C1346" s="419" t="s">
        <v>589</v>
      </c>
      <c r="D1346" s="404" t="s">
        <v>569</v>
      </c>
      <c r="E1346" s="435" t="s">
        <v>315</v>
      </c>
      <c r="F1346" s="427">
        <v>25.1</v>
      </c>
      <c r="G1346" s="99">
        <f t="shared" si="122"/>
        <v>0</v>
      </c>
      <c r="H1346" s="432">
        <f t="shared" si="123"/>
        <v>0</v>
      </c>
    </row>
    <row r="1347" spans="1:10" ht="27.6">
      <c r="A1347" s="83">
        <v>16</v>
      </c>
      <c r="B1347" s="419" t="s">
        <v>561</v>
      </c>
      <c r="C1347" s="419" t="s">
        <v>590</v>
      </c>
      <c r="D1347" s="157" t="s">
        <v>571</v>
      </c>
      <c r="E1347" s="83" t="s">
        <v>315</v>
      </c>
      <c r="F1347" s="425">
        <v>0.28999999999999998</v>
      </c>
      <c r="G1347" s="99">
        <f t="shared" si="122"/>
        <v>0</v>
      </c>
      <c r="H1347" s="432">
        <f t="shared" si="123"/>
        <v>0</v>
      </c>
    </row>
    <row r="1348" spans="1:10" ht="27.6">
      <c r="A1348" s="426">
        <v>17</v>
      </c>
      <c r="B1348" s="419" t="s">
        <v>561</v>
      </c>
      <c r="C1348" s="419" t="s">
        <v>591</v>
      </c>
      <c r="D1348" s="404" t="s">
        <v>573</v>
      </c>
      <c r="E1348" s="435" t="s">
        <v>315</v>
      </c>
      <c r="F1348" s="438">
        <v>1.76</v>
      </c>
      <c r="G1348" s="99">
        <f t="shared" si="122"/>
        <v>0</v>
      </c>
      <c r="H1348" s="432">
        <f t="shared" si="123"/>
        <v>0</v>
      </c>
    </row>
    <row r="1349" spans="1:10" ht="27.6">
      <c r="A1349" s="83">
        <v>18</v>
      </c>
      <c r="B1349" s="419" t="s">
        <v>561</v>
      </c>
      <c r="C1349" s="419" t="s">
        <v>592</v>
      </c>
      <c r="D1349" s="404" t="s">
        <v>575</v>
      </c>
      <c r="E1349" s="435" t="s">
        <v>576</v>
      </c>
      <c r="F1349" s="438">
        <v>0.18</v>
      </c>
      <c r="G1349" s="99">
        <f t="shared" si="122"/>
        <v>0</v>
      </c>
      <c r="H1349" s="432">
        <f t="shared" si="123"/>
        <v>0</v>
      </c>
    </row>
    <row r="1350" spans="1:10" ht="27.6">
      <c r="A1350" s="426">
        <v>19</v>
      </c>
      <c r="B1350" s="419" t="s">
        <v>561</v>
      </c>
      <c r="C1350" s="419" t="s">
        <v>593</v>
      </c>
      <c r="D1350" s="404" t="s">
        <v>594</v>
      </c>
      <c r="E1350" s="435" t="s">
        <v>3</v>
      </c>
      <c r="F1350" s="438">
        <v>17.48</v>
      </c>
      <c r="G1350" s="99">
        <f t="shared" si="122"/>
        <v>0</v>
      </c>
      <c r="H1350" s="432">
        <f t="shared" si="123"/>
        <v>0</v>
      </c>
    </row>
    <row r="1351" spans="1:10" ht="27.6">
      <c r="A1351" s="83">
        <v>20</v>
      </c>
      <c r="B1351" s="419" t="s">
        <v>561</v>
      </c>
      <c r="C1351" s="419" t="s">
        <v>595</v>
      </c>
      <c r="D1351" s="157" t="s">
        <v>580</v>
      </c>
      <c r="E1351" s="83" t="s">
        <v>272</v>
      </c>
      <c r="F1351" s="425">
        <v>10.4</v>
      </c>
      <c r="G1351" s="99">
        <f t="shared" si="122"/>
        <v>0</v>
      </c>
      <c r="H1351" s="432">
        <f t="shared" si="123"/>
        <v>0</v>
      </c>
    </row>
    <row r="1352" spans="1:10" ht="27.6">
      <c r="A1352" s="426">
        <v>21</v>
      </c>
      <c r="B1352" s="419" t="s">
        <v>561</v>
      </c>
      <c r="C1352" s="419" t="s">
        <v>596</v>
      </c>
      <c r="D1352" s="404" t="s">
        <v>582</v>
      </c>
      <c r="E1352" s="435" t="s">
        <v>272</v>
      </c>
      <c r="F1352" s="438">
        <v>50.4</v>
      </c>
      <c r="G1352" s="99">
        <f t="shared" si="122"/>
        <v>0</v>
      </c>
      <c r="H1352" s="432">
        <f t="shared" si="123"/>
        <v>0</v>
      </c>
    </row>
    <row r="1353" spans="1:10" ht="34.200000000000003">
      <c r="A1353" s="83">
        <v>22</v>
      </c>
      <c r="B1353" s="419" t="s">
        <v>561</v>
      </c>
      <c r="C1353" s="419" t="s">
        <v>597</v>
      </c>
      <c r="D1353" s="157" t="s">
        <v>584</v>
      </c>
      <c r="E1353" s="83" t="s">
        <v>3</v>
      </c>
      <c r="F1353" s="425">
        <v>6.4</v>
      </c>
      <c r="G1353" s="99">
        <f t="shared" si="122"/>
        <v>0</v>
      </c>
      <c r="H1353" s="432">
        <f t="shared" si="123"/>
        <v>0</v>
      </c>
    </row>
    <row r="1354" spans="1:10">
      <c r="A1354" s="681" t="s">
        <v>381</v>
      </c>
      <c r="B1354" s="682"/>
      <c r="C1354" s="683"/>
      <c r="D1354" s="683"/>
      <c r="E1354" s="683"/>
      <c r="F1354" s="684"/>
      <c r="G1354" s="445"/>
      <c r="H1354" s="446">
        <f>SUM(H1343:H1353)</f>
        <v>0</v>
      </c>
    </row>
    <row r="1355" spans="1:10">
      <c r="A1355" s="780" t="s">
        <v>598</v>
      </c>
      <c r="B1355" s="781"/>
      <c r="C1355" s="781"/>
      <c r="D1355" s="781"/>
      <c r="E1355" s="781"/>
      <c r="F1355" s="781"/>
      <c r="G1355" s="782"/>
      <c r="H1355" s="447"/>
    </row>
    <row r="1356" spans="1:10" ht="27.6">
      <c r="A1356" s="83">
        <v>23</v>
      </c>
      <c r="B1356" s="419" t="s">
        <v>561</v>
      </c>
      <c r="C1356" s="419" t="s">
        <v>599</v>
      </c>
      <c r="D1356" s="404" t="s">
        <v>563</v>
      </c>
      <c r="E1356" s="435" t="s">
        <v>315</v>
      </c>
      <c r="F1356" s="427">
        <v>250.9</v>
      </c>
      <c r="G1356" s="99">
        <f>J1356*$K$2</f>
        <v>0</v>
      </c>
      <c r="H1356" s="432">
        <f>ROUND($F1356*G1356,2)</f>
        <v>0</v>
      </c>
      <c r="J1356" s="89"/>
    </row>
    <row r="1357" spans="1:10" ht="27.6">
      <c r="A1357" s="426">
        <v>24</v>
      </c>
      <c r="B1357" s="419" t="s">
        <v>561</v>
      </c>
      <c r="C1357" s="419" t="s">
        <v>600</v>
      </c>
      <c r="D1357" s="404" t="s">
        <v>565</v>
      </c>
      <c r="E1357" s="435" t="s">
        <v>315</v>
      </c>
      <c r="F1357" s="427">
        <v>192.7</v>
      </c>
      <c r="G1357" s="99">
        <f t="shared" ref="G1357:G1366" si="124">J1357*$K$2</f>
        <v>0</v>
      </c>
      <c r="H1357" s="432">
        <f t="shared" ref="H1357:H1366" si="125">ROUND($F1357*G1357,2)</f>
        <v>0</v>
      </c>
      <c r="J1357" s="89"/>
    </row>
    <row r="1358" spans="1:10" ht="27.6">
      <c r="A1358" s="83">
        <v>25</v>
      </c>
      <c r="B1358" s="419" t="s">
        <v>561</v>
      </c>
      <c r="C1358" s="419" t="s">
        <v>601</v>
      </c>
      <c r="D1358" s="404" t="s">
        <v>567</v>
      </c>
      <c r="E1358" s="435" t="s">
        <v>315</v>
      </c>
      <c r="F1358" s="427">
        <v>0.95</v>
      </c>
      <c r="G1358" s="99">
        <f t="shared" si="124"/>
        <v>0</v>
      </c>
      <c r="H1358" s="432">
        <f t="shared" si="125"/>
        <v>0</v>
      </c>
      <c r="J1358" s="89"/>
    </row>
    <row r="1359" spans="1:10" ht="27.6">
      <c r="A1359" s="426">
        <v>26</v>
      </c>
      <c r="B1359" s="419" t="s">
        <v>561</v>
      </c>
      <c r="C1359" s="419" t="s">
        <v>602</v>
      </c>
      <c r="D1359" s="404" t="s">
        <v>569</v>
      </c>
      <c r="E1359" s="435" t="s">
        <v>315</v>
      </c>
      <c r="F1359" s="427">
        <v>18.2</v>
      </c>
      <c r="G1359" s="99">
        <f t="shared" si="124"/>
        <v>0</v>
      </c>
      <c r="H1359" s="432">
        <f t="shared" si="125"/>
        <v>0</v>
      </c>
      <c r="J1359" s="89"/>
    </row>
    <row r="1360" spans="1:10" ht="27.6">
      <c r="A1360" s="83">
        <v>27</v>
      </c>
      <c r="B1360" s="419" t="s">
        <v>561</v>
      </c>
      <c r="C1360" s="419" t="s">
        <v>603</v>
      </c>
      <c r="D1360" s="157" t="s">
        <v>571</v>
      </c>
      <c r="E1360" s="83" t="s">
        <v>315</v>
      </c>
      <c r="F1360" s="425">
        <v>0.28999999999999998</v>
      </c>
      <c r="G1360" s="99">
        <f t="shared" si="124"/>
        <v>0</v>
      </c>
      <c r="H1360" s="432">
        <f t="shared" si="125"/>
        <v>0</v>
      </c>
      <c r="J1360" s="89"/>
    </row>
    <row r="1361" spans="1:10" ht="27.6">
      <c r="A1361" s="426">
        <v>28</v>
      </c>
      <c r="B1361" s="419" t="s">
        <v>561</v>
      </c>
      <c r="C1361" s="419" t="s">
        <v>604</v>
      </c>
      <c r="D1361" s="404" t="s">
        <v>573</v>
      </c>
      <c r="E1361" s="435" t="s">
        <v>315</v>
      </c>
      <c r="F1361" s="438">
        <v>1.76</v>
      </c>
      <c r="G1361" s="99">
        <f t="shared" si="124"/>
        <v>0</v>
      </c>
      <c r="H1361" s="432">
        <f t="shared" si="125"/>
        <v>0</v>
      </c>
      <c r="J1361" s="89"/>
    </row>
    <row r="1362" spans="1:10" ht="27.6">
      <c r="A1362" s="83">
        <v>29</v>
      </c>
      <c r="B1362" s="419" t="s">
        <v>561</v>
      </c>
      <c r="C1362" s="419" t="s">
        <v>605</v>
      </c>
      <c r="D1362" s="404" t="s">
        <v>575</v>
      </c>
      <c r="E1362" s="435" t="s">
        <v>576</v>
      </c>
      <c r="F1362" s="438">
        <v>0.18</v>
      </c>
      <c r="G1362" s="99">
        <f t="shared" si="124"/>
        <v>0</v>
      </c>
      <c r="H1362" s="432">
        <f t="shared" si="125"/>
        <v>0</v>
      </c>
      <c r="J1362" s="89"/>
    </row>
    <row r="1363" spans="1:10" ht="27.6">
      <c r="A1363" s="426">
        <v>30</v>
      </c>
      <c r="B1363" s="419" t="s">
        <v>561</v>
      </c>
      <c r="C1363" s="419" t="s">
        <v>606</v>
      </c>
      <c r="D1363" s="404" t="s">
        <v>594</v>
      </c>
      <c r="E1363" s="435" t="s">
        <v>3</v>
      </c>
      <c r="F1363" s="438">
        <v>12.88</v>
      </c>
      <c r="G1363" s="99">
        <f t="shared" si="124"/>
        <v>0</v>
      </c>
      <c r="H1363" s="432">
        <f t="shared" si="125"/>
        <v>0</v>
      </c>
      <c r="J1363" s="89"/>
    </row>
    <row r="1364" spans="1:10" ht="27.6">
      <c r="A1364" s="83">
        <v>31</v>
      </c>
      <c r="B1364" s="419" t="s">
        <v>561</v>
      </c>
      <c r="C1364" s="419" t="s">
        <v>607</v>
      </c>
      <c r="D1364" s="157" t="s">
        <v>580</v>
      </c>
      <c r="E1364" s="83" t="s">
        <v>272</v>
      </c>
      <c r="F1364" s="425">
        <v>10.4</v>
      </c>
      <c r="G1364" s="99">
        <f t="shared" si="124"/>
        <v>0</v>
      </c>
      <c r="H1364" s="432">
        <f t="shared" si="125"/>
        <v>0</v>
      </c>
      <c r="J1364" s="89"/>
    </row>
    <row r="1365" spans="1:10" ht="27.6">
      <c r="A1365" s="426">
        <v>32</v>
      </c>
      <c r="B1365" s="419" t="s">
        <v>561</v>
      </c>
      <c r="C1365" s="419" t="s">
        <v>608</v>
      </c>
      <c r="D1365" s="404" t="s">
        <v>582</v>
      </c>
      <c r="E1365" s="435" t="s">
        <v>272</v>
      </c>
      <c r="F1365" s="438">
        <v>20.399999999999999</v>
      </c>
      <c r="G1365" s="99">
        <f t="shared" si="124"/>
        <v>0</v>
      </c>
      <c r="H1365" s="432">
        <f t="shared" si="125"/>
        <v>0</v>
      </c>
      <c r="J1365" s="89"/>
    </row>
    <row r="1366" spans="1:10" ht="34.200000000000003">
      <c r="A1366" s="83">
        <v>33</v>
      </c>
      <c r="B1366" s="419" t="s">
        <v>561</v>
      </c>
      <c r="C1366" s="419" t="s">
        <v>609</v>
      </c>
      <c r="D1366" s="157" t="s">
        <v>584</v>
      </c>
      <c r="E1366" s="83" t="s">
        <v>3</v>
      </c>
      <c r="F1366" s="425">
        <v>6.4</v>
      </c>
      <c r="G1366" s="99">
        <f t="shared" si="124"/>
        <v>0</v>
      </c>
      <c r="H1366" s="432">
        <f t="shared" si="125"/>
        <v>0</v>
      </c>
      <c r="J1366" s="89"/>
    </row>
    <row r="1367" spans="1:10">
      <c r="A1367" s="681" t="s">
        <v>381</v>
      </c>
      <c r="B1367" s="682"/>
      <c r="C1367" s="683"/>
      <c r="D1367" s="683"/>
      <c r="E1367" s="683"/>
      <c r="F1367" s="684"/>
      <c r="G1367" s="445"/>
      <c r="H1367" s="446">
        <f>SUM(H1356:H1366)</f>
        <v>0</v>
      </c>
      <c r="J1367" s="89"/>
    </row>
    <row r="1368" spans="1:10">
      <c r="A1368" s="780" t="s">
        <v>610</v>
      </c>
      <c r="B1368" s="781"/>
      <c r="C1368" s="781"/>
      <c r="D1368" s="781"/>
      <c r="E1368" s="781"/>
      <c r="F1368" s="781"/>
      <c r="G1368" s="781"/>
      <c r="H1368" s="786"/>
    </row>
    <row r="1369" spans="1:10" ht="27.6">
      <c r="A1369" s="83">
        <v>34</v>
      </c>
      <c r="B1369" s="419" t="s">
        <v>561</v>
      </c>
      <c r="C1369" s="419" t="s">
        <v>611</v>
      </c>
      <c r="D1369" s="404" t="s">
        <v>563</v>
      </c>
      <c r="E1369" s="435" t="s">
        <v>315</v>
      </c>
      <c r="F1369" s="428">
        <v>2045.2</v>
      </c>
      <c r="G1369" s="99">
        <f>J1369*$K$2</f>
        <v>0</v>
      </c>
      <c r="H1369" s="432">
        <f>ROUND($F1369*G1369,2)</f>
        <v>0</v>
      </c>
      <c r="J1369" s="89"/>
    </row>
    <row r="1370" spans="1:10" ht="27.6">
      <c r="A1370" s="426">
        <v>35</v>
      </c>
      <c r="B1370" s="419" t="s">
        <v>561</v>
      </c>
      <c r="C1370" s="419" t="s">
        <v>612</v>
      </c>
      <c r="D1370" s="404" t="s">
        <v>565</v>
      </c>
      <c r="E1370" s="435" t="s">
        <v>315</v>
      </c>
      <c r="F1370" s="428">
        <v>1554.9</v>
      </c>
      <c r="G1370" s="99">
        <f t="shared" ref="G1370:G1384" si="126">J1370*$K$2</f>
        <v>0</v>
      </c>
      <c r="H1370" s="432">
        <f t="shared" ref="H1370:H1384" si="127">ROUND($F1370*G1370,2)</f>
        <v>0</v>
      </c>
      <c r="J1370" s="89"/>
    </row>
    <row r="1371" spans="1:10" ht="27.6">
      <c r="A1371" s="83">
        <v>36</v>
      </c>
      <c r="B1371" s="419" t="s">
        <v>561</v>
      </c>
      <c r="C1371" s="419" t="s">
        <v>613</v>
      </c>
      <c r="D1371" s="404" t="s">
        <v>614</v>
      </c>
      <c r="E1371" s="435" t="s">
        <v>315</v>
      </c>
      <c r="F1371" s="428">
        <v>99</v>
      </c>
      <c r="G1371" s="99">
        <f t="shared" si="126"/>
        <v>0</v>
      </c>
      <c r="H1371" s="432">
        <f t="shared" si="127"/>
        <v>0</v>
      </c>
      <c r="J1371" s="89"/>
    </row>
    <row r="1372" spans="1:10" ht="27.6">
      <c r="A1372" s="426">
        <v>37</v>
      </c>
      <c r="B1372" s="419" t="s">
        <v>561</v>
      </c>
      <c r="C1372" s="419" t="s">
        <v>615</v>
      </c>
      <c r="D1372" s="404" t="s">
        <v>567</v>
      </c>
      <c r="E1372" s="435" t="s">
        <v>315</v>
      </c>
      <c r="F1372" s="428">
        <v>0.95</v>
      </c>
      <c r="G1372" s="99">
        <f t="shared" si="126"/>
        <v>0</v>
      </c>
      <c r="H1372" s="432">
        <f t="shared" si="127"/>
        <v>0</v>
      </c>
      <c r="J1372" s="89"/>
    </row>
    <row r="1373" spans="1:10" ht="27.6">
      <c r="A1373" s="83">
        <v>38</v>
      </c>
      <c r="B1373" s="419" t="s">
        <v>561</v>
      </c>
      <c r="C1373" s="419" t="s">
        <v>616</v>
      </c>
      <c r="D1373" s="404" t="s">
        <v>569</v>
      </c>
      <c r="E1373" s="435" t="s">
        <v>315</v>
      </c>
      <c r="F1373" s="428">
        <v>35.6</v>
      </c>
      <c r="G1373" s="99">
        <f t="shared" si="126"/>
        <v>0</v>
      </c>
      <c r="H1373" s="432">
        <f t="shared" si="127"/>
        <v>0</v>
      </c>
      <c r="J1373" s="89"/>
    </row>
    <row r="1374" spans="1:10" ht="27.6">
      <c r="A1374" s="426">
        <v>39</v>
      </c>
      <c r="B1374" s="419" t="s">
        <v>561</v>
      </c>
      <c r="C1374" s="419" t="s">
        <v>617</v>
      </c>
      <c r="D1374" s="404" t="s">
        <v>618</v>
      </c>
      <c r="E1374" s="435" t="s">
        <v>315</v>
      </c>
      <c r="F1374" s="438">
        <v>0.9</v>
      </c>
      <c r="G1374" s="99">
        <f t="shared" si="126"/>
        <v>0</v>
      </c>
      <c r="H1374" s="432">
        <f t="shared" si="127"/>
        <v>0</v>
      </c>
      <c r="J1374" s="89"/>
    </row>
    <row r="1375" spans="1:10" ht="27.6">
      <c r="A1375" s="83">
        <v>40</v>
      </c>
      <c r="B1375" s="419" t="s">
        <v>561</v>
      </c>
      <c r="C1375" s="419" t="s">
        <v>619</v>
      </c>
      <c r="D1375" s="404" t="s">
        <v>620</v>
      </c>
      <c r="E1375" s="435" t="s">
        <v>315</v>
      </c>
      <c r="F1375" s="428">
        <v>5.8</v>
      </c>
      <c r="G1375" s="99">
        <f t="shared" si="126"/>
        <v>0</v>
      </c>
      <c r="H1375" s="432">
        <f t="shared" si="127"/>
        <v>0</v>
      </c>
      <c r="J1375" s="89"/>
    </row>
    <row r="1376" spans="1:10" ht="27.6">
      <c r="A1376" s="426">
        <v>41</v>
      </c>
      <c r="B1376" s="419" t="s">
        <v>561</v>
      </c>
      <c r="C1376" s="419" t="s">
        <v>621</v>
      </c>
      <c r="D1376" s="404" t="s">
        <v>573</v>
      </c>
      <c r="E1376" s="435" t="s">
        <v>315</v>
      </c>
      <c r="F1376" s="438">
        <v>0.72</v>
      </c>
      <c r="G1376" s="99">
        <f t="shared" si="126"/>
        <v>0</v>
      </c>
      <c r="H1376" s="432">
        <f t="shared" si="127"/>
        <v>0</v>
      </c>
      <c r="J1376" s="89"/>
    </row>
    <row r="1377" spans="1:10" ht="27.6">
      <c r="A1377" s="83">
        <v>42</v>
      </c>
      <c r="B1377" s="419" t="s">
        <v>561</v>
      </c>
      <c r="C1377" s="419" t="s">
        <v>622</v>
      </c>
      <c r="D1377" s="404" t="s">
        <v>623</v>
      </c>
      <c r="E1377" s="435" t="s">
        <v>576</v>
      </c>
      <c r="F1377" s="438">
        <v>0.7</v>
      </c>
      <c r="G1377" s="99">
        <f t="shared" si="126"/>
        <v>0</v>
      </c>
      <c r="H1377" s="432">
        <f t="shared" si="127"/>
        <v>0</v>
      </c>
      <c r="J1377" s="89"/>
    </row>
    <row r="1378" spans="1:10" ht="27.6">
      <c r="A1378" s="426">
        <v>43</v>
      </c>
      <c r="B1378" s="419" t="s">
        <v>561</v>
      </c>
      <c r="C1378" s="419" t="s">
        <v>624</v>
      </c>
      <c r="D1378" s="157" t="s">
        <v>594</v>
      </c>
      <c r="E1378" s="83" t="s">
        <v>3</v>
      </c>
      <c r="F1378" s="425">
        <v>24.56</v>
      </c>
      <c r="G1378" s="99">
        <f t="shared" si="126"/>
        <v>0</v>
      </c>
      <c r="H1378" s="432">
        <f t="shared" si="127"/>
        <v>0</v>
      </c>
      <c r="J1378" s="89"/>
    </row>
    <row r="1379" spans="1:10" ht="27.6">
      <c r="A1379" s="83">
        <v>44</v>
      </c>
      <c r="B1379" s="419" t="s">
        <v>561</v>
      </c>
      <c r="C1379" s="419" t="s">
        <v>625</v>
      </c>
      <c r="D1379" s="404" t="s">
        <v>580</v>
      </c>
      <c r="E1379" s="435" t="s">
        <v>272</v>
      </c>
      <c r="F1379" s="438">
        <v>23.3</v>
      </c>
      <c r="G1379" s="99">
        <f t="shared" si="126"/>
        <v>0</v>
      </c>
      <c r="H1379" s="432">
        <f t="shared" si="127"/>
        <v>0</v>
      </c>
      <c r="J1379" s="89"/>
    </row>
    <row r="1380" spans="1:10" ht="27.6">
      <c r="A1380" s="426">
        <v>45</v>
      </c>
      <c r="B1380" s="419" t="s">
        <v>561</v>
      </c>
      <c r="C1380" s="419" t="s">
        <v>626</v>
      </c>
      <c r="D1380" s="404" t="s">
        <v>627</v>
      </c>
      <c r="E1380" s="435" t="s">
        <v>628</v>
      </c>
      <c r="F1380" s="438">
        <v>1</v>
      </c>
      <c r="G1380" s="99">
        <f t="shared" si="126"/>
        <v>0</v>
      </c>
      <c r="H1380" s="432">
        <f t="shared" si="127"/>
        <v>0</v>
      </c>
      <c r="J1380" s="89"/>
    </row>
    <row r="1381" spans="1:10" ht="27.6">
      <c r="A1381" s="83">
        <v>46</v>
      </c>
      <c r="B1381" s="419" t="s">
        <v>561</v>
      </c>
      <c r="C1381" s="419" t="s">
        <v>629</v>
      </c>
      <c r="D1381" s="404" t="s">
        <v>630</v>
      </c>
      <c r="E1381" s="435" t="s">
        <v>628</v>
      </c>
      <c r="F1381" s="438">
        <v>1</v>
      </c>
      <c r="G1381" s="99">
        <f t="shared" si="126"/>
        <v>0</v>
      </c>
      <c r="H1381" s="432">
        <f t="shared" si="127"/>
        <v>0</v>
      </c>
      <c r="J1381" s="89"/>
    </row>
    <row r="1382" spans="1:10" ht="27.6">
      <c r="A1382" s="426">
        <v>47</v>
      </c>
      <c r="B1382" s="419" t="s">
        <v>561</v>
      </c>
      <c r="C1382" s="419" t="s">
        <v>631</v>
      </c>
      <c r="D1382" s="404" t="s">
        <v>582</v>
      </c>
      <c r="E1382" s="435" t="s">
        <v>272</v>
      </c>
      <c r="F1382" s="438">
        <v>22.5</v>
      </c>
      <c r="G1382" s="99">
        <f t="shared" si="126"/>
        <v>0</v>
      </c>
      <c r="H1382" s="432">
        <f t="shared" si="127"/>
        <v>0</v>
      </c>
      <c r="J1382" s="89"/>
    </row>
    <row r="1383" spans="1:10" ht="27.6">
      <c r="A1383" s="83">
        <v>48</v>
      </c>
      <c r="B1383" s="419" t="s">
        <v>561</v>
      </c>
      <c r="C1383" s="419" t="s">
        <v>632</v>
      </c>
      <c r="D1383" s="404" t="s">
        <v>633</v>
      </c>
      <c r="E1383" s="435" t="s">
        <v>272</v>
      </c>
      <c r="F1383" s="438">
        <v>134.80000000000001</v>
      </c>
      <c r="G1383" s="99">
        <f t="shared" si="126"/>
        <v>0</v>
      </c>
      <c r="H1383" s="432">
        <f t="shared" si="127"/>
        <v>0</v>
      </c>
      <c r="J1383" s="89"/>
    </row>
    <row r="1384" spans="1:10" ht="34.200000000000003">
      <c r="A1384" s="426">
        <v>49</v>
      </c>
      <c r="B1384" s="419" t="s">
        <v>561</v>
      </c>
      <c r="C1384" s="419" t="s">
        <v>634</v>
      </c>
      <c r="D1384" s="157" t="s">
        <v>584</v>
      </c>
      <c r="E1384" s="83" t="s">
        <v>3</v>
      </c>
      <c r="F1384" s="425">
        <v>6.4</v>
      </c>
      <c r="G1384" s="99">
        <f t="shared" si="126"/>
        <v>0</v>
      </c>
      <c r="H1384" s="432">
        <f t="shared" si="127"/>
        <v>0</v>
      </c>
      <c r="J1384" s="89"/>
    </row>
    <row r="1385" spans="1:10">
      <c r="A1385" s="681" t="s">
        <v>381</v>
      </c>
      <c r="B1385" s="682"/>
      <c r="C1385" s="683"/>
      <c r="D1385" s="683"/>
      <c r="E1385" s="683"/>
      <c r="F1385" s="684"/>
      <c r="G1385" s="445"/>
      <c r="H1385" s="446">
        <f>SUM(H1369:H1384)</f>
        <v>0</v>
      </c>
      <c r="J1385" s="89"/>
    </row>
    <row r="1386" spans="1:10">
      <c r="A1386" s="783" t="s">
        <v>635</v>
      </c>
      <c r="B1386" s="784"/>
      <c r="C1386" s="784"/>
      <c r="D1386" s="784"/>
      <c r="E1386" s="784"/>
      <c r="F1386" s="784"/>
      <c r="G1386" s="784"/>
      <c r="H1386" s="785"/>
      <c r="J1386" s="89"/>
    </row>
    <row r="1387" spans="1:10" ht="27.6">
      <c r="A1387" s="83">
        <v>50</v>
      </c>
      <c r="B1387" s="419" t="s">
        <v>561</v>
      </c>
      <c r="C1387" s="419" t="s">
        <v>636</v>
      </c>
      <c r="D1387" s="404" t="s">
        <v>563</v>
      </c>
      <c r="E1387" s="435" t="s">
        <v>315</v>
      </c>
      <c r="F1387" s="427">
        <v>111.1</v>
      </c>
      <c r="G1387" s="99">
        <f>J1387*$K$2</f>
        <v>0</v>
      </c>
      <c r="H1387" s="432">
        <f>ROUND($F1387*G1387,2)</f>
        <v>0</v>
      </c>
      <c r="J1387" s="89"/>
    </row>
    <row r="1388" spans="1:10" ht="27.6">
      <c r="A1388" s="426">
        <v>51</v>
      </c>
      <c r="B1388" s="419" t="s">
        <v>561</v>
      </c>
      <c r="C1388" s="419" t="s">
        <v>637</v>
      </c>
      <c r="D1388" s="404" t="s">
        <v>565</v>
      </c>
      <c r="E1388" s="435" t="s">
        <v>315</v>
      </c>
      <c r="F1388" s="427">
        <v>50.1</v>
      </c>
      <c r="G1388" s="99">
        <f t="shared" ref="G1388:G1397" si="128">J1388*$K$2</f>
        <v>0</v>
      </c>
      <c r="H1388" s="432">
        <f t="shared" ref="H1388:H1397" si="129">ROUND($F1388*G1388,2)</f>
        <v>0</v>
      </c>
      <c r="J1388" s="89"/>
    </row>
    <row r="1389" spans="1:10" ht="27.6">
      <c r="A1389" s="83">
        <v>52</v>
      </c>
      <c r="B1389" s="419" t="s">
        <v>561</v>
      </c>
      <c r="C1389" s="419" t="s">
        <v>638</v>
      </c>
      <c r="D1389" s="404" t="s">
        <v>567</v>
      </c>
      <c r="E1389" s="435" t="s">
        <v>315</v>
      </c>
      <c r="F1389" s="427">
        <v>0.95</v>
      </c>
      <c r="G1389" s="99">
        <f t="shared" si="128"/>
        <v>0</v>
      </c>
      <c r="H1389" s="432">
        <f t="shared" si="129"/>
        <v>0</v>
      </c>
      <c r="J1389" s="89"/>
    </row>
    <row r="1390" spans="1:10" ht="27.6">
      <c r="A1390" s="426">
        <v>53</v>
      </c>
      <c r="B1390" s="419" t="s">
        <v>561</v>
      </c>
      <c r="C1390" s="419" t="s">
        <v>639</v>
      </c>
      <c r="D1390" s="404" t="s">
        <v>569</v>
      </c>
      <c r="E1390" s="435" t="s">
        <v>315</v>
      </c>
      <c r="F1390" s="427">
        <v>10.6</v>
      </c>
      <c r="G1390" s="99">
        <f t="shared" si="128"/>
        <v>0</v>
      </c>
      <c r="H1390" s="432">
        <f t="shared" si="129"/>
        <v>0</v>
      </c>
      <c r="J1390" s="89"/>
    </row>
    <row r="1391" spans="1:10" ht="27.6">
      <c r="A1391" s="83">
        <v>54</v>
      </c>
      <c r="B1391" s="419" t="s">
        <v>561</v>
      </c>
      <c r="C1391" s="419" t="s">
        <v>640</v>
      </c>
      <c r="D1391" s="157" t="s">
        <v>571</v>
      </c>
      <c r="E1391" s="83" t="s">
        <v>315</v>
      </c>
      <c r="F1391" s="425">
        <v>0.28999999999999998</v>
      </c>
      <c r="G1391" s="99">
        <f t="shared" si="128"/>
        <v>0</v>
      </c>
      <c r="H1391" s="432">
        <f t="shared" si="129"/>
        <v>0</v>
      </c>
      <c r="J1391" s="89"/>
    </row>
    <row r="1392" spans="1:10" ht="27.6">
      <c r="A1392" s="426">
        <v>55</v>
      </c>
      <c r="B1392" s="419" t="s">
        <v>561</v>
      </c>
      <c r="C1392" s="419" t="s">
        <v>641</v>
      </c>
      <c r="D1392" s="404" t="s">
        <v>573</v>
      </c>
      <c r="E1392" s="435" t="s">
        <v>315</v>
      </c>
      <c r="F1392" s="438">
        <v>1.76</v>
      </c>
      <c r="G1392" s="99">
        <f t="shared" si="128"/>
        <v>0</v>
      </c>
      <c r="H1392" s="432">
        <f t="shared" si="129"/>
        <v>0</v>
      </c>
      <c r="J1392" s="89"/>
    </row>
    <row r="1393" spans="1:11" ht="27.6">
      <c r="A1393" s="83">
        <v>56</v>
      </c>
      <c r="B1393" s="419" t="s">
        <v>561</v>
      </c>
      <c r="C1393" s="419" t="s">
        <v>642</v>
      </c>
      <c r="D1393" s="404" t="s">
        <v>575</v>
      </c>
      <c r="E1393" s="435" t="s">
        <v>576</v>
      </c>
      <c r="F1393" s="438">
        <v>0.18</v>
      </c>
      <c r="G1393" s="99">
        <f t="shared" si="128"/>
        <v>0</v>
      </c>
      <c r="H1393" s="432">
        <f t="shared" si="129"/>
        <v>0</v>
      </c>
      <c r="J1393" s="89"/>
    </row>
    <row r="1394" spans="1:11" ht="27.6">
      <c r="A1394" s="426">
        <v>57</v>
      </c>
      <c r="B1394" s="419" t="s">
        <v>561</v>
      </c>
      <c r="C1394" s="419" t="s">
        <v>643</v>
      </c>
      <c r="D1394" s="404" t="s">
        <v>644</v>
      </c>
      <c r="E1394" s="83" t="s">
        <v>3</v>
      </c>
      <c r="F1394" s="425">
        <v>8.8000000000000007</v>
      </c>
      <c r="G1394" s="99">
        <f t="shared" si="128"/>
        <v>0</v>
      </c>
      <c r="H1394" s="432">
        <f t="shared" si="129"/>
        <v>0</v>
      </c>
      <c r="J1394" s="89"/>
    </row>
    <row r="1395" spans="1:11" ht="27.6">
      <c r="A1395" s="83">
        <v>58</v>
      </c>
      <c r="B1395" s="419" t="s">
        <v>561</v>
      </c>
      <c r="C1395" s="419" t="s">
        <v>645</v>
      </c>
      <c r="D1395" s="157" t="s">
        <v>580</v>
      </c>
      <c r="E1395" s="83" t="s">
        <v>272</v>
      </c>
      <c r="F1395" s="425">
        <v>10.4</v>
      </c>
      <c r="G1395" s="99">
        <f t="shared" si="128"/>
        <v>0</v>
      </c>
      <c r="H1395" s="432">
        <f t="shared" si="129"/>
        <v>0</v>
      </c>
      <c r="J1395" s="89"/>
    </row>
    <row r="1396" spans="1:11" ht="27.6">
      <c r="A1396" s="426">
        <v>59</v>
      </c>
      <c r="B1396" s="419" t="s">
        <v>561</v>
      </c>
      <c r="C1396" s="419" t="s">
        <v>646</v>
      </c>
      <c r="D1396" s="404" t="s">
        <v>582</v>
      </c>
      <c r="E1396" s="435" t="s">
        <v>272</v>
      </c>
      <c r="F1396" s="438">
        <v>16.3</v>
      </c>
      <c r="G1396" s="99">
        <f t="shared" si="128"/>
        <v>0</v>
      </c>
      <c r="H1396" s="432">
        <f t="shared" si="129"/>
        <v>0</v>
      </c>
      <c r="J1396" s="89"/>
    </row>
    <row r="1397" spans="1:11" ht="34.200000000000003">
      <c r="A1397" s="83">
        <v>60</v>
      </c>
      <c r="B1397" s="419" t="s">
        <v>561</v>
      </c>
      <c r="C1397" s="419" t="s">
        <v>647</v>
      </c>
      <c r="D1397" s="157" t="s">
        <v>584</v>
      </c>
      <c r="E1397" s="83" t="s">
        <v>3</v>
      </c>
      <c r="F1397" s="425">
        <v>7.2</v>
      </c>
      <c r="G1397" s="99">
        <f t="shared" si="128"/>
        <v>0</v>
      </c>
      <c r="H1397" s="432">
        <f t="shared" si="129"/>
        <v>0</v>
      </c>
      <c r="J1397" s="89"/>
    </row>
    <row r="1398" spans="1:11">
      <c r="A1398" s="776" t="s">
        <v>381</v>
      </c>
      <c r="B1398" s="777"/>
      <c r="C1398" s="778"/>
      <c r="D1398" s="778"/>
      <c r="E1398" s="778"/>
      <c r="F1398" s="779"/>
      <c r="G1398" s="560"/>
      <c r="H1398" s="446">
        <f>SUM(H1387:H1397)</f>
        <v>0</v>
      </c>
    </row>
    <row r="1399" spans="1:11">
      <c r="F1399" s="559" t="s">
        <v>381</v>
      </c>
      <c r="G1399" s="559"/>
      <c r="H1399" s="561">
        <f>G62+G126+G191+G253+G317+G379+G446+G505+G559+G622+G679+G742+G804+G865+G913+G964+G985+G1037+G1086+G1133+G1180+G1231+G1278+G1324+H1341+H1354+H1367+H1385+H1398</f>
        <v>0</v>
      </c>
      <c r="I1399" s="558"/>
      <c r="J1399" s="558"/>
      <c r="K1399" s="558"/>
    </row>
  </sheetData>
  <mergeCells count="291">
    <mergeCell ref="D1325:G1325"/>
    <mergeCell ref="D1326:G1326"/>
    <mergeCell ref="A1398:F1398"/>
    <mergeCell ref="A1355:G1355"/>
    <mergeCell ref="A1342:H1342"/>
    <mergeCell ref="A1329:H1329"/>
    <mergeCell ref="A1368:H1368"/>
    <mergeCell ref="A1386:H1386"/>
    <mergeCell ref="A1279:C1279"/>
    <mergeCell ref="D1279:F1279"/>
    <mergeCell ref="A1280:A1281"/>
    <mergeCell ref="B1280:B1281"/>
    <mergeCell ref="C1280:C1281"/>
    <mergeCell ref="A1283:F1283"/>
    <mergeCell ref="A1324:C1324"/>
    <mergeCell ref="D1324:F1324"/>
    <mergeCell ref="G1324:H1324"/>
    <mergeCell ref="A1385:F1385"/>
    <mergeCell ref="A1367:F1367"/>
    <mergeCell ref="A1354:F1354"/>
    <mergeCell ref="A1341:F1341"/>
    <mergeCell ref="A1237:F1237"/>
    <mergeCell ref="A1278:C1278"/>
    <mergeCell ref="D1278:F1278"/>
    <mergeCell ref="G1278:H1278"/>
    <mergeCell ref="A1186:F1186"/>
    <mergeCell ref="A1231:C1231"/>
    <mergeCell ref="D1231:F1231"/>
    <mergeCell ref="G1231:H1231"/>
    <mergeCell ref="A1232:C1232"/>
    <mergeCell ref="D1232:F1232"/>
    <mergeCell ref="A1233:C1233"/>
    <mergeCell ref="D1233:F1233"/>
    <mergeCell ref="A1234:A1235"/>
    <mergeCell ref="B1234:B1235"/>
    <mergeCell ref="C1234:C1235"/>
    <mergeCell ref="A1139:F1139"/>
    <mergeCell ref="A1180:C1180"/>
    <mergeCell ref="D1180:F1180"/>
    <mergeCell ref="G1180:H1180"/>
    <mergeCell ref="A1181:C1181"/>
    <mergeCell ref="D1181:F1181"/>
    <mergeCell ref="A1182:C1182"/>
    <mergeCell ref="D1182:F1182"/>
    <mergeCell ref="A1183:A1184"/>
    <mergeCell ref="B1183:B1184"/>
    <mergeCell ref="C1183:C1184"/>
    <mergeCell ref="A1092:F1092"/>
    <mergeCell ref="A1133:C1133"/>
    <mergeCell ref="D1133:F1133"/>
    <mergeCell ref="G1133:H1133"/>
    <mergeCell ref="A1134:C1134"/>
    <mergeCell ref="D1134:F1134"/>
    <mergeCell ref="A1135:C1135"/>
    <mergeCell ref="D1135:F1135"/>
    <mergeCell ref="A1136:A1137"/>
    <mergeCell ref="B1136:B1137"/>
    <mergeCell ref="C1136:C1137"/>
    <mergeCell ref="A1086:C1086"/>
    <mergeCell ref="D1086:F1086"/>
    <mergeCell ref="G1086:H1086"/>
    <mergeCell ref="A1087:C1087"/>
    <mergeCell ref="D1087:F1087"/>
    <mergeCell ref="A1088:C1088"/>
    <mergeCell ref="D1088:F1088"/>
    <mergeCell ref="A1089:A1090"/>
    <mergeCell ref="B1089:B1090"/>
    <mergeCell ref="C1089:C1090"/>
    <mergeCell ref="G1037:H1037"/>
    <mergeCell ref="A1038:C1038"/>
    <mergeCell ref="D1038:F1038"/>
    <mergeCell ref="A1039:C1039"/>
    <mergeCell ref="D1039:F1039"/>
    <mergeCell ref="A1040:A1041"/>
    <mergeCell ref="B1040:B1041"/>
    <mergeCell ref="C1040:C1041"/>
    <mergeCell ref="A1043:F1043"/>
    <mergeCell ref="A986:C986"/>
    <mergeCell ref="D986:F986"/>
    <mergeCell ref="A987:C987"/>
    <mergeCell ref="D987:F987"/>
    <mergeCell ref="A988:A989"/>
    <mergeCell ref="B988:B989"/>
    <mergeCell ref="C988:C989"/>
    <mergeCell ref="A991:F991"/>
    <mergeCell ref="A1037:C1037"/>
    <mergeCell ref="D1037:F1037"/>
    <mergeCell ref="G985:H985"/>
    <mergeCell ref="A964:C964"/>
    <mergeCell ref="D964:F964"/>
    <mergeCell ref="G964:H964"/>
    <mergeCell ref="A965:C965"/>
    <mergeCell ref="D965:F965"/>
    <mergeCell ref="A966:C966"/>
    <mergeCell ref="D966:F966"/>
    <mergeCell ref="A967:A968"/>
    <mergeCell ref="B967:B968"/>
    <mergeCell ref="C967:C968"/>
    <mergeCell ref="A915:C915"/>
    <mergeCell ref="D915:F915"/>
    <mergeCell ref="A916:A917"/>
    <mergeCell ref="B916:B917"/>
    <mergeCell ref="C916:C917"/>
    <mergeCell ref="A919:F919"/>
    <mergeCell ref="A970:F970"/>
    <mergeCell ref="A985:C985"/>
    <mergeCell ref="D985:F985"/>
    <mergeCell ref="A6:F6"/>
    <mergeCell ref="B13:B14"/>
    <mergeCell ref="A63:C63"/>
    <mergeCell ref="D63:F63"/>
    <mergeCell ref="A64:C64"/>
    <mergeCell ref="D64:F64"/>
    <mergeCell ref="A1:C1"/>
    <mergeCell ref="D1:F1"/>
    <mergeCell ref="A2:C2"/>
    <mergeCell ref="D2:F2"/>
    <mergeCell ref="A126:C126"/>
    <mergeCell ref="D126:F126"/>
    <mergeCell ref="G126:H126"/>
    <mergeCell ref="A62:C62"/>
    <mergeCell ref="D62:F62"/>
    <mergeCell ref="G62:H62"/>
    <mergeCell ref="A65:A66"/>
    <mergeCell ref="B65:B66"/>
    <mergeCell ref="C65:C66"/>
    <mergeCell ref="A68:F68"/>
    <mergeCell ref="B75:B76"/>
    <mergeCell ref="B79:B80"/>
    <mergeCell ref="A132:F132"/>
    <mergeCell ref="B139:B140"/>
    <mergeCell ref="A191:C191"/>
    <mergeCell ref="D191:F191"/>
    <mergeCell ref="G191:H191"/>
    <mergeCell ref="A192:C192"/>
    <mergeCell ref="D192:F192"/>
    <mergeCell ref="A127:C127"/>
    <mergeCell ref="D127:F127"/>
    <mergeCell ref="A128:C128"/>
    <mergeCell ref="D128:F128"/>
    <mergeCell ref="A129:A130"/>
    <mergeCell ref="B129:B130"/>
    <mergeCell ref="C129:C130"/>
    <mergeCell ref="B204:B205"/>
    <mergeCell ref="A253:C253"/>
    <mergeCell ref="D253:F253"/>
    <mergeCell ref="G253:H253"/>
    <mergeCell ref="A254:C254"/>
    <mergeCell ref="D254:F254"/>
    <mergeCell ref="A193:C193"/>
    <mergeCell ref="D193:F193"/>
    <mergeCell ref="A194:A195"/>
    <mergeCell ref="B194:B195"/>
    <mergeCell ref="C194:C195"/>
    <mergeCell ref="A197:F197"/>
    <mergeCell ref="B266:B267"/>
    <mergeCell ref="B270:B271"/>
    <mergeCell ref="A317:C317"/>
    <mergeCell ref="D317:F317"/>
    <mergeCell ref="G317:H317"/>
    <mergeCell ref="A318:C318"/>
    <mergeCell ref="D318:F318"/>
    <mergeCell ref="A255:C255"/>
    <mergeCell ref="D255:F255"/>
    <mergeCell ref="A256:A257"/>
    <mergeCell ref="B256:B257"/>
    <mergeCell ref="C256:C257"/>
    <mergeCell ref="A259:F259"/>
    <mergeCell ref="B330:B331"/>
    <mergeCell ref="A379:C379"/>
    <mergeCell ref="D379:F379"/>
    <mergeCell ref="G379:H379"/>
    <mergeCell ref="A380:C380"/>
    <mergeCell ref="D380:F380"/>
    <mergeCell ref="A319:C319"/>
    <mergeCell ref="D319:F319"/>
    <mergeCell ref="A320:A321"/>
    <mergeCell ref="B320:B321"/>
    <mergeCell ref="C320:C321"/>
    <mergeCell ref="A323:F323"/>
    <mergeCell ref="B392:B393"/>
    <mergeCell ref="B396:B397"/>
    <mergeCell ref="A446:C446"/>
    <mergeCell ref="D446:F446"/>
    <mergeCell ref="G446:H446"/>
    <mergeCell ref="A447:C447"/>
    <mergeCell ref="D447:F447"/>
    <mergeCell ref="A381:C381"/>
    <mergeCell ref="D381:F381"/>
    <mergeCell ref="A382:A383"/>
    <mergeCell ref="B382:B383"/>
    <mergeCell ref="C382:C383"/>
    <mergeCell ref="A385:F385"/>
    <mergeCell ref="B454:B455"/>
    <mergeCell ref="B458:B459"/>
    <mergeCell ref="A505:C505"/>
    <mergeCell ref="D505:F505"/>
    <mergeCell ref="G505:H505"/>
    <mergeCell ref="A448:C448"/>
    <mergeCell ref="D448:F448"/>
    <mergeCell ref="A449:A450"/>
    <mergeCell ref="B449:B450"/>
    <mergeCell ref="C449:C450"/>
    <mergeCell ref="A452:F452"/>
    <mergeCell ref="A511:F511"/>
    <mergeCell ref="B513:B514"/>
    <mergeCell ref="A559:C559"/>
    <mergeCell ref="D559:F559"/>
    <mergeCell ref="G559:H559"/>
    <mergeCell ref="A560:C560"/>
    <mergeCell ref="D560:F560"/>
    <mergeCell ref="A506:C506"/>
    <mergeCell ref="D506:F506"/>
    <mergeCell ref="A507:C507"/>
    <mergeCell ref="D507:F507"/>
    <mergeCell ref="A508:A509"/>
    <mergeCell ref="B508:B509"/>
    <mergeCell ref="C508:C509"/>
    <mergeCell ref="B572:B573"/>
    <mergeCell ref="B576:B577"/>
    <mergeCell ref="A622:C622"/>
    <mergeCell ref="D622:F622"/>
    <mergeCell ref="G622:H622"/>
    <mergeCell ref="A561:C561"/>
    <mergeCell ref="D561:F561"/>
    <mergeCell ref="A562:A563"/>
    <mergeCell ref="B562:B563"/>
    <mergeCell ref="C562:C563"/>
    <mergeCell ref="A565:F565"/>
    <mergeCell ref="A628:F628"/>
    <mergeCell ref="B630:B631"/>
    <mergeCell ref="A679:C679"/>
    <mergeCell ref="D679:F679"/>
    <mergeCell ref="G679:H679"/>
    <mergeCell ref="A680:C680"/>
    <mergeCell ref="D680:F680"/>
    <mergeCell ref="A623:C623"/>
    <mergeCell ref="D623:F623"/>
    <mergeCell ref="A624:C624"/>
    <mergeCell ref="D624:F624"/>
    <mergeCell ref="A625:A626"/>
    <mergeCell ref="B625:B626"/>
    <mergeCell ref="C625:C626"/>
    <mergeCell ref="B692:B693"/>
    <mergeCell ref="B696:B697"/>
    <mergeCell ref="A742:C742"/>
    <mergeCell ref="D742:F742"/>
    <mergeCell ref="G742:H742"/>
    <mergeCell ref="A743:C743"/>
    <mergeCell ref="D743:F743"/>
    <mergeCell ref="A681:C681"/>
    <mergeCell ref="D681:F681"/>
    <mergeCell ref="A682:A683"/>
    <mergeCell ref="B682:B683"/>
    <mergeCell ref="C682:C683"/>
    <mergeCell ref="A685:F685"/>
    <mergeCell ref="B755:B756"/>
    <mergeCell ref="A804:C804"/>
    <mergeCell ref="D804:F804"/>
    <mergeCell ref="G804:H804"/>
    <mergeCell ref="A805:C805"/>
    <mergeCell ref="D805:F805"/>
    <mergeCell ref="A744:C744"/>
    <mergeCell ref="D744:F744"/>
    <mergeCell ref="A745:A746"/>
    <mergeCell ref="B745:B746"/>
    <mergeCell ref="C745:C746"/>
    <mergeCell ref="A748:F748"/>
    <mergeCell ref="B817:B818"/>
    <mergeCell ref="A865:C865"/>
    <mergeCell ref="D865:F865"/>
    <mergeCell ref="G865:H865"/>
    <mergeCell ref="A806:C806"/>
    <mergeCell ref="D806:F806"/>
    <mergeCell ref="A807:A808"/>
    <mergeCell ref="B807:B808"/>
    <mergeCell ref="C807:C808"/>
    <mergeCell ref="A810:F810"/>
    <mergeCell ref="G913:H913"/>
    <mergeCell ref="A914:C914"/>
    <mergeCell ref="A867:C867"/>
    <mergeCell ref="D867:F867"/>
    <mergeCell ref="A868:C868"/>
    <mergeCell ref="D868:F868"/>
    <mergeCell ref="A869:A870"/>
    <mergeCell ref="B869:B870"/>
    <mergeCell ref="C869:C870"/>
    <mergeCell ref="A872:F872"/>
    <mergeCell ref="A913:C913"/>
    <mergeCell ref="D913:F913"/>
    <mergeCell ref="D914:F914"/>
  </mergeCells>
  <conditionalFormatting sqref="G9:G11">
    <cfRule type="cellIs" dxfId="199" priority="303" stopIfTrue="1" operator="equal">
      <formula>0</formula>
    </cfRule>
  </conditionalFormatting>
  <conditionalFormatting sqref="G14">
    <cfRule type="cellIs" dxfId="198" priority="302" stopIfTrue="1" operator="equal">
      <formula>0</formula>
    </cfRule>
  </conditionalFormatting>
  <conditionalFormatting sqref="G16">
    <cfRule type="cellIs" dxfId="197" priority="301" stopIfTrue="1" operator="equal">
      <formula>0</formula>
    </cfRule>
  </conditionalFormatting>
  <conditionalFormatting sqref="G19:G20">
    <cfRule type="cellIs" dxfId="196" priority="299" stopIfTrue="1" operator="equal">
      <formula>0</formula>
    </cfRule>
  </conditionalFormatting>
  <conditionalFormatting sqref="G24">
    <cfRule type="cellIs" dxfId="195" priority="298" stopIfTrue="1" operator="equal">
      <formula>0</formula>
    </cfRule>
  </conditionalFormatting>
  <conditionalFormatting sqref="G26">
    <cfRule type="cellIs" dxfId="194" priority="297" stopIfTrue="1" operator="equal">
      <formula>0</formula>
    </cfRule>
  </conditionalFormatting>
  <conditionalFormatting sqref="G28">
    <cfRule type="cellIs" dxfId="193" priority="296" stopIfTrue="1" operator="equal">
      <formula>0</formula>
    </cfRule>
  </conditionalFormatting>
  <conditionalFormatting sqref="G31:G32">
    <cfRule type="cellIs" dxfId="192" priority="294" stopIfTrue="1" operator="equal">
      <formula>0</formula>
    </cfRule>
  </conditionalFormatting>
  <conditionalFormatting sqref="G35">
    <cfRule type="cellIs" dxfId="191" priority="293" stopIfTrue="1" operator="equal">
      <formula>0</formula>
    </cfRule>
  </conditionalFormatting>
  <conditionalFormatting sqref="G38">
    <cfRule type="cellIs" dxfId="190" priority="292" stopIfTrue="1" operator="equal">
      <formula>0</formula>
    </cfRule>
  </conditionalFormatting>
  <conditionalFormatting sqref="G40:G45">
    <cfRule type="cellIs" dxfId="189" priority="290" stopIfTrue="1" operator="equal">
      <formula>0</formula>
    </cfRule>
  </conditionalFormatting>
  <conditionalFormatting sqref="G48">
    <cfRule type="cellIs" dxfId="188" priority="287" stopIfTrue="1" operator="equal">
      <formula>0</formula>
    </cfRule>
  </conditionalFormatting>
  <conditionalFormatting sqref="G51:G61">
    <cfRule type="cellIs" dxfId="187" priority="285" stopIfTrue="1" operator="equal">
      <formula>0</formula>
    </cfRule>
  </conditionalFormatting>
  <conditionalFormatting sqref="G71:G73">
    <cfRule type="cellIs" dxfId="186" priority="280" stopIfTrue="1" operator="equal">
      <formula>0</formula>
    </cfRule>
  </conditionalFormatting>
  <conditionalFormatting sqref="G76">
    <cfRule type="cellIs" dxfId="185" priority="279" stopIfTrue="1" operator="equal">
      <formula>0</formula>
    </cfRule>
  </conditionalFormatting>
  <conditionalFormatting sqref="G78:G80">
    <cfRule type="cellIs" dxfId="184" priority="278" stopIfTrue="1" operator="equal">
      <formula>0</formula>
    </cfRule>
  </conditionalFormatting>
  <conditionalFormatting sqref="G83:G84">
    <cfRule type="cellIs" dxfId="183" priority="275" stopIfTrue="1" operator="equal">
      <formula>0</formula>
    </cfRule>
  </conditionalFormatting>
  <conditionalFormatting sqref="G88">
    <cfRule type="cellIs" dxfId="182" priority="274" stopIfTrue="1" operator="equal">
      <formula>0</formula>
    </cfRule>
  </conditionalFormatting>
  <conditionalFormatting sqref="G90">
    <cfRule type="cellIs" dxfId="181" priority="273" stopIfTrue="1" operator="equal">
      <formula>0</formula>
    </cfRule>
  </conditionalFormatting>
  <conditionalFormatting sqref="G92">
    <cfRule type="cellIs" dxfId="180" priority="272" stopIfTrue="1" operator="equal">
      <formula>0</formula>
    </cfRule>
  </conditionalFormatting>
  <conditionalFormatting sqref="G95:G96">
    <cfRule type="cellIs" dxfId="179" priority="270" stopIfTrue="1" operator="equal">
      <formula>0</formula>
    </cfRule>
  </conditionalFormatting>
  <conditionalFormatting sqref="G99">
    <cfRule type="cellIs" dxfId="178" priority="269" stopIfTrue="1" operator="equal">
      <formula>0</formula>
    </cfRule>
  </conditionalFormatting>
  <conditionalFormatting sqref="G102:G109">
    <cfRule type="cellIs" dxfId="177" priority="268" stopIfTrue="1" operator="equal">
      <formula>0</formula>
    </cfRule>
  </conditionalFormatting>
  <conditionalFormatting sqref="G112">
    <cfRule type="cellIs" dxfId="176" priority="264" stopIfTrue="1" operator="equal">
      <formula>0</formula>
    </cfRule>
  </conditionalFormatting>
  <conditionalFormatting sqref="G115:G125">
    <cfRule type="cellIs" dxfId="175" priority="262" stopIfTrue="1" operator="equal">
      <formula>0</formula>
    </cfRule>
  </conditionalFormatting>
  <conditionalFormatting sqref="G135:G137">
    <cfRule type="cellIs" dxfId="174" priority="254" stopIfTrue="1" operator="equal">
      <formula>0</formula>
    </cfRule>
  </conditionalFormatting>
  <conditionalFormatting sqref="G140">
    <cfRule type="cellIs" dxfId="173" priority="253" stopIfTrue="1" operator="equal">
      <formula>0</formula>
    </cfRule>
  </conditionalFormatting>
  <conditionalFormatting sqref="G142">
    <cfRule type="cellIs" dxfId="172" priority="252" stopIfTrue="1" operator="equal">
      <formula>0</formula>
    </cfRule>
  </conditionalFormatting>
  <conditionalFormatting sqref="G144">
    <cfRule type="cellIs" dxfId="171" priority="251" stopIfTrue="1" operator="equal">
      <formula>0</formula>
    </cfRule>
  </conditionalFormatting>
  <conditionalFormatting sqref="G147:G148">
    <cfRule type="cellIs" dxfId="170" priority="249" stopIfTrue="1" operator="equal">
      <formula>0</formula>
    </cfRule>
  </conditionalFormatting>
  <conditionalFormatting sqref="G152:G164">
    <cfRule type="cellIs" dxfId="169" priority="248" stopIfTrue="1" operator="equal">
      <formula>0</formula>
    </cfRule>
  </conditionalFormatting>
  <conditionalFormatting sqref="G167:G174">
    <cfRule type="cellIs" dxfId="168" priority="242" stopIfTrue="1" operator="equal">
      <formula>0</formula>
    </cfRule>
  </conditionalFormatting>
  <conditionalFormatting sqref="G177">
    <cfRule type="cellIs" dxfId="167" priority="237" stopIfTrue="1" operator="equal">
      <formula>0</formula>
    </cfRule>
  </conditionalFormatting>
  <conditionalFormatting sqref="G180:G190">
    <cfRule type="cellIs" dxfId="166" priority="235" stopIfTrue="1" operator="equal">
      <formula>0</formula>
    </cfRule>
  </conditionalFormatting>
  <conditionalFormatting sqref="G200:G202">
    <cfRule type="cellIs" dxfId="165" priority="227" stopIfTrue="1" operator="equal">
      <formula>0</formula>
    </cfRule>
  </conditionalFormatting>
  <conditionalFormatting sqref="G205">
    <cfRule type="cellIs" dxfId="164" priority="226" stopIfTrue="1" operator="equal">
      <formula>0</formula>
    </cfRule>
  </conditionalFormatting>
  <conditionalFormatting sqref="G207">
    <cfRule type="cellIs" dxfId="163" priority="225" stopIfTrue="1" operator="equal">
      <formula>0</formula>
    </cfRule>
  </conditionalFormatting>
  <conditionalFormatting sqref="G210:G211">
    <cfRule type="cellIs" dxfId="162" priority="223" stopIfTrue="1" operator="equal">
      <formula>0</formula>
    </cfRule>
  </conditionalFormatting>
  <conditionalFormatting sqref="G215">
    <cfRule type="cellIs" dxfId="161" priority="222" stopIfTrue="1" operator="equal">
      <formula>0</formula>
    </cfRule>
  </conditionalFormatting>
  <conditionalFormatting sqref="G217">
    <cfRule type="cellIs" dxfId="160" priority="221" stopIfTrue="1" operator="equal">
      <formula>0</formula>
    </cfRule>
  </conditionalFormatting>
  <conditionalFormatting sqref="G219:G226">
    <cfRule type="cellIs" dxfId="159" priority="220" stopIfTrue="1" operator="equal">
      <formula>0</formula>
    </cfRule>
  </conditionalFormatting>
  <conditionalFormatting sqref="G229:G236">
    <cfRule type="cellIs" dxfId="158" priority="216" stopIfTrue="1" operator="equal">
      <formula>0</formula>
    </cfRule>
  </conditionalFormatting>
  <conditionalFormatting sqref="G239">
    <cfRule type="cellIs" dxfId="157" priority="211" stopIfTrue="1" operator="equal">
      <formula>0</formula>
    </cfRule>
  </conditionalFormatting>
  <conditionalFormatting sqref="G242:G252">
    <cfRule type="cellIs" dxfId="156" priority="209" stopIfTrue="1" operator="equal">
      <formula>0</formula>
    </cfRule>
  </conditionalFormatting>
  <conditionalFormatting sqref="G262:G264">
    <cfRule type="cellIs" dxfId="155" priority="202" stopIfTrue="1" operator="equal">
      <formula>0</formula>
    </cfRule>
  </conditionalFormatting>
  <conditionalFormatting sqref="G267">
    <cfRule type="cellIs" dxfId="154" priority="201" stopIfTrue="1" operator="equal">
      <formula>0</formula>
    </cfRule>
  </conditionalFormatting>
  <conditionalFormatting sqref="G269:G271">
    <cfRule type="cellIs" dxfId="153" priority="200" stopIfTrue="1" operator="equal">
      <formula>0</formula>
    </cfRule>
  </conditionalFormatting>
  <conditionalFormatting sqref="G274:G275">
    <cfRule type="cellIs" dxfId="152" priority="198" stopIfTrue="1" operator="equal">
      <formula>0</formula>
    </cfRule>
  </conditionalFormatting>
  <conditionalFormatting sqref="G279">
    <cfRule type="cellIs" dxfId="151" priority="197" stopIfTrue="1" operator="equal">
      <formula>0</formula>
    </cfRule>
  </conditionalFormatting>
  <conditionalFormatting sqref="G281">
    <cfRule type="cellIs" dxfId="150" priority="196" stopIfTrue="1" operator="equal">
      <formula>0</formula>
    </cfRule>
  </conditionalFormatting>
  <conditionalFormatting sqref="G283">
    <cfRule type="cellIs" dxfId="149" priority="195" stopIfTrue="1" operator="equal">
      <formula>0</formula>
    </cfRule>
  </conditionalFormatting>
  <conditionalFormatting sqref="G286:G287">
    <cfRule type="cellIs" dxfId="148" priority="193" stopIfTrue="1" operator="equal">
      <formula>0</formula>
    </cfRule>
  </conditionalFormatting>
  <conditionalFormatting sqref="G290">
    <cfRule type="cellIs" dxfId="147" priority="192" stopIfTrue="1" operator="equal">
      <formula>0</formula>
    </cfRule>
  </conditionalFormatting>
  <conditionalFormatting sqref="G293:G300">
    <cfRule type="cellIs" dxfId="146" priority="191" stopIfTrue="1" operator="equal">
      <formula>0</formula>
    </cfRule>
  </conditionalFormatting>
  <conditionalFormatting sqref="G303">
    <cfRule type="cellIs" dxfId="145" priority="186" stopIfTrue="1" operator="equal">
      <formula>0</formula>
    </cfRule>
  </conditionalFormatting>
  <conditionalFormatting sqref="G306:G316">
    <cfRule type="cellIs" dxfId="144" priority="184" stopIfTrue="1" operator="equal">
      <formula>0</formula>
    </cfRule>
  </conditionalFormatting>
  <conditionalFormatting sqref="G326:G328">
    <cfRule type="cellIs" dxfId="143" priority="178" stopIfTrue="1" operator="equal">
      <formula>0</formula>
    </cfRule>
  </conditionalFormatting>
  <conditionalFormatting sqref="G331 G333">
    <cfRule type="cellIs" dxfId="142" priority="176" stopIfTrue="1" operator="equal">
      <formula>0</formula>
    </cfRule>
  </conditionalFormatting>
  <conditionalFormatting sqref="G336:G337">
    <cfRule type="cellIs" dxfId="141" priority="175" stopIfTrue="1" operator="equal">
      <formula>0</formula>
    </cfRule>
  </conditionalFormatting>
  <conditionalFormatting sqref="G341">
    <cfRule type="cellIs" dxfId="140" priority="174" stopIfTrue="1" operator="equal">
      <formula>0</formula>
    </cfRule>
  </conditionalFormatting>
  <conditionalFormatting sqref="G343">
    <cfRule type="cellIs" dxfId="139" priority="173" stopIfTrue="1" operator="equal">
      <formula>0</formula>
    </cfRule>
  </conditionalFormatting>
  <conditionalFormatting sqref="G345">
    <cfRule type="cellIs" dxfId="138" priority="172" stopIfTrue="1" operator="equal">
      <formula>0</formula>
    </cfRule>
  </conditionalFormatting>
  <conditionalFormatting sqref="G348:G349">
    <cfRule type="cellIs" dxfId="137" priority="171" stopIfTrue="1" operator="equal">
      <formula>0</formula>
    </cfRule>
  </conditionalFormatting>
  <conditionalFormatting sqref="G352">
    <cfRule type="cellIs" dxfId="136" priority="170" stopIfTrue="1" operator="equal">
      <formula>0</formula>
    </cfRule>
  </conditionalFormatting>
  <conditionalFormatting sqref="G355">
    <cfRule type="cellIs" dxfId="135" priority="169" stopIfTrue="1" operator="equal">
      <formula>0</formula>
    </cfRule>
  </conditionalFormatting>
  <conditionalFormatting sqref="G357:G362">
    <cfRule type="cellIs" dxfId="134" priority="168" stopIfTrue="1" operator="equal">
      <formula>0</formula>
    </cfRule>
  </conditionalFormatting>
  <conditionalFormatting sqref="G365">
    <cfRule type="cellIs" dxfId="133" priority="165" stopIfTrue="1" operator="equal">
      <formula>0</formula>
    </cfRule>
  </conditionalFormatting>
  <conditionalFormatting sqref="G368:G378">
    <cfRule type="cellIs" dxfId="132" priority="163" stopIfTrue="1" operator="equal">
      <formula>0</formula>
    </cfRule>
  </conditionalFormatting>
  <conditionalFormatting sqref="G388:G390">
    <cfRule type="cellIs" dxfId="131" priority="158" stopIfTrue="1" operator="equal">
      <formula>0</formula>
    </cfRule>
  </conditionalFormatting>
  <conditionalFormatting sqref="G393:G397">
    <cfRule type="cellIs" dxfId="130" priority="157" stopIfTrue="1" operator="equal">
      <formula>0</formula>
    </cfRule>
  </conditionalFormatting>
  <conditionalFormatting sqref="G400:G401">
    <cfRule type="cellIs" dxfId="129" priority="153" stopIfTrue="1" operator="equal">
      <formula>0</formula>
    </cfRule>
  </conditionalFormatting>
  <conditionalFormatting sqref="G405">
    <cfRule type="cellIs" dxfId="128" priority="152" stopIfTrue="1" operator="equal">
      <formula>0</formula>
    </cfRule>
  </conditionalFormatting>
  <conditionalFormatting sqref="G407">
    <cfRule type="cellIs" dxfId="127" priority="151" stopIfTrue="1" operator="equal">
      <formula>0</formula>
    </cfRule>
  </conditionalFormatting>
  <conditionalFormatting sqref="G409">
    <cfRule type="cellIs" dxfId="126" priority="150" stopIfTrue="1" operator="equal">
      <formula>0</formula>
    </cfRule>
  </conditionalFormatting>
  <conditionalFormatting sqref="G412:G413">
    <cfRule type="cellIs" dxfId="125" priority="149" stopIfTrue="1" operator="equal">
      <formula>0</formula>
    </cfRule>
  </conditionalFormatting>
  <conditionalFormatting sqref="G416">
    <cfRule type="cellIs" dxfId="124" priority="148" stopIfTrue="1" operator="equal">
      <formula>0</formula>
    </cfRule>
  </conditionalFormatting>
  <conditionalFormatting sqref="G419">
    <cfRule type="cellIs" dxfId="123" priority="147" stopIfTrue="1" operator="equal">
      <formula>0</formula>
    </cfRule>
  </conditionalFormatting>
  <conditionalFormatting sqref="G422:G429">
    <cfRule type="cellIs" dxfId="122" priority="146" stopIfTrue="1" operator="equal">
      <formula>0</formula>
    </cfRule>
  </conditionalFormatting>
  <conditionalFormatting sqref="G432">
    <cfRule type="cellIs" dxfId="121" priority="141" stopIfTrue="1" operator="equal">
      <formula>0</formula>
    </cfRule>
  </conditionalFormatting>
  <conditionalFormatting sqref="G435:G445">
    <cfRule type="cellIs" dxfId="120" priority="139" stopIfTrue="1" operator="equal">
      <formula>0</formula>
    </cfRule>
  </conditionalFormatting>
  <conditionalFormatting sqref="G455 G457 G459">
    <cfRule type="cellIs" dxfId="119" priority="133" stopIfTrue="1" operator="equal">
      <formula>0</formula>
    </cfRule>
  </conditionalFormatting>
  <conditionalFormatting sqref="G462:G463">
    <cfRule type="cellIs" dxfId="118" priority="129" stopIfTrue="1" operator="equal">
      <formula>0</formula>
    </cfRule>
  </conditionalFormatting>
  <conditionalFormatting sqref="G467">
    <cfRule type="cellIs" dxfId="117" priority="128" stopIfTrue="1" operator="equal">
      <formula>0</formula>
    </cfRule>
  </conditionalFormatting>
  <conditionalFormatting sqref="G469:G478">
    <cfRule type="cellIs" dxfId="116" priority="127" stopIfTrue="1" operator="equal">
      <formula>0</formula>
    </cfRule>
  </conditionalFormatting>
  <conditionalFormatting sqref="G481:G488">
    <cfRule type="cellIs" dxfId="115" priority="122" stopIfTrue="1" operator="equal">
      <formula>0</formula>
    </cfRule>
  </conditionalFormatting>
  <conditionalFormatting sqref="G491">
    <cfRule type="cellIs" dxfId="114" priority="121" stopIfTrue="1" operator="equal">
      <formula>0</formula>
    </cfRule>
  </conditionalFormatting>
  <conditionalFormatting sqref="G494:G504">
    <cfRule type="cellIs" dxfId="113" priority="120" stopIfTrue="1" operator="equal">
      <formula>0</formula>
    </cfRule>
  </conditionalFormatting>
  <conditionalFormatting sqref="G514:G516">
    <cfRule type="cellIs" dxfId="112" priority="119" stopIfTrue="1" operator="equal">
      <formula>0</formula>
    </cfRule>
  </conditionalFormatting>
  <conditionalFormatting sqref="G518:G520">
    <cfRule type="cellIs" dxfId="111" priority="118" stopIfTrue="1" operator="equal">
      <formula>0</formula>
    </cfRule>
  </conditionalFormatting>
  <conditionalFormatting sqref="G524:G535">
    <cfRule type="cellIs" dxfId="110" priority="117" stopIfTrue="1" operator="equal">
      <formula>0</formula>
    </cfRule>
  </conditionalFormatting>
  <conditionalFormatting sqref="G537:G547">
    <cfRule type="cellIs" dxfId="109" priority="116" stopIfTrue="1" operator="equal">
      <formula>0</formula>
    </cfRule>
  </conditionalFormatting>
  <conditionalFormatting sqref="G549:G558">
    <cfRule type="cellIs" dxfId="108" priority="115" stopIfTrue="1" operator="equal">
      <formula>0</formula>
    </cfRule>
  </conditionalFormatting>
  <conditionalFormatting sqref="G568:G570">
    <cfRule type="cellIs" dxfId="107" priority="114" stopIfTrue="1" operator="equal">
      <formula>0</formula>
    </cfRule>
  </conditionalFormatting>
  <conditionalFormatting sqref="G572:G577">
    <cfRule type="cellIs" dxfId="106" priority="113" stopIfTrue="1" operator="equal">
      <formula>0</formula>
    </cfRule>
  </conditionalFormatting>
  <conditionalFormatting sqref="G580:G581">
    <cfRule type="cellIs" dxfId="105" priority="112" stopIfTrue="1" operator="equal">
      <formula>0</formula>
    </cfRule>
  </conditionalFormatting>
  <conditionalFormatting sqref="G585:G596">
    <cfRule type="cellIs" dxfId="104" priority="111" stopIfTrue="1" operator="equal">
      <formula>0</formula>
    </cfRule>
  </conditionalFormatting>
  <conditionalFormatting sqref="G599:G610">
    <cfRule type="cellIs" dxfId="103" priority="110" stopIfTrue="1" operator="equal">
      <formula>0</formula>
    </cfRule>
  </conditionalFormatting>
  <conditionalFormatting sqref="G613:G621">
    <cfRule type="cellIs" dxfId="102" priority="109" stopIfTrue="1" operator="equal">
      <formula>0</formula>
    </cfRule>
  </conditionalFormatting>
  <conditionalFormatting sqref="G631:G635">
    <cfRule type="cellIs" dxfId="101" priority="108" stopIfTrue="1" operator="equal">
      <formula>0</formula>
    </cfRule>
  </conditionalFormatting>
  <conditionalFormatting sqref="G638:G639">
    <cfRule type="cellIs" dxfId="100" priority="107" stopIfTrue="1" operator="equal">
      <formula>0</formula>
    </cfRule>
  </conditionalFormatting>
  <conditionalFormatting sqref="G643:G654">
    <cfRule type="cellIs" dxfId="99" priority="106" stopIfTrue="1" operator="equal">
      <formula>0</formula>
    </cfRule>
  </conditionalFormatting>
  <conditionalFormatting sqref="G657:G664">
    <cfRule type="cellIs" dxfId="98" priority="105" stopIfTrue="1" operator="equal">
      <formula>0</formula>
    </cfRule>
  </conditionalFormatting>
  <conditionalFormatting sqref="G667">
    <cfRule type="cellIs" dxfId="97" priority="104" stopIfTrue="1" operator="equal">
      <formula>0</formula>
    </cfRule>
  </conditionalFormatting>
  <conditionalFormatting sqref="G670:G678">
    <cfRule type="cellIs" dxfId="96" priority="103" stopIfTrue="1" operator="equal">
      <formula>0</formula>
    </cfRule>
  </conditionalFormatting>
  <conditionalFormatting sqref="G688:G690">
    <cfRule type="cellIs" dxfId="95" priority="102" stopIfTrue="1" operator="equal">
      <formula>0</formula>
    </cfRule>
  </conditionalFormatting>
  <conditionalFormatting sqref="G693:G697">
    <cfRule type="cellIs" dxfId="94" priority="101" stopIfTrue="1" operator="equal">
      <formula>0</formula>
    </cfRule>
  </conditionalFormatting>
  <conditionalFormatting sqref="G700:G701">
    <cfRule type="cellIs" dxfId="93" priority="100" stopIfTrue="1" operator="equal">
      <formula>0</formula>
    </cfRule>
  </conditionalFormatting>
  <conditionalFormatting sqref="G705:G718">
    <cfRule type="cellIs" dxfId="92" priority="99" stopIfTrue="1" operator="equal">
      <formula>0</formula>
    </cfRule>
  </conditionalFormatting>
  <conditionalFormatting sqref="G721:G730">
    <cfRule type="cellIs" dxfId="91" priority="98" stopIfTrue="1" operator="equal">
      <formula>0</formula>
    </cfRule>
  </conditionalFormatting>
  <conditionalFormatting sqref="G733:G741">
    <cfRule type="cellIs" dxfId="90" priority="97" stopIfTrue="1" operator="equal">
      <formula>0</formula>
    </cfRule>
  </conditionalFormatting>
  <conditionalFormatting sqref="G751:G753">
    <cfRule type="cellIs" dxfId="89" priority="96" stopIfTrue="1" operator="equal">
      <formula>0</formula>
    </cfRule>
  </conditionalFormatting>
  <conditionalFormatting sqref="G756:G758">
    <cfRule type="cellIs" dxfId="88" priority="95" stopIfTrue="1" operator="equal">
      <formula>0</formula>
    </cfRule>
  </conditionalFormatting>
  <conditionalFormatting sqref="G761:G762">
    <cfRule type="cellIs" dxfId="87" priority="94" stopIfTrue="1" operator="equal">
      <formula>0</formula>
    </cfRule>
  </conditionalFormatting>
  <conditionalFormatting sqref="G766:G777">
    <cfRule type="cellIs" dxfId="86" priority="93" stopIfTrue="1" operator="equal">
      <formula>0</formula>
    </cfRule>
  </conditionalFormatting>
  <conditionalFormatting sqref="G780:G787">
    <cfRule type="cellIs" dxfId="85" priority="92" stopIfTrue="1" operator="equal">
      <formula>0</formula>
    </cfRule>
  </conditionalFormatting>
  <conditionalFormatting sqref="G790">
    <cfRule type="cellIs" dxfId="84" priority="91" stopIfTrue="1" operator="equal">
      <formula>0</formula>
    </cfRule>
  </conditionalFormatting>
  <conditionalFormatting sqref="G793:G803">
    <cfRule type="cellIs" dxfId="83" priority="90" stopIfTrue="1" operator="equal">
      <formula>0</formula>
    </cfRule>
  </conditionalFormatting>
  <conditionalFormatting sqref="G813:G815">
    <cfRule type="cellIs" dxfId="82" priority="89" stopIfTrue="1" operator="equal">
      <formula>0</formula>
    </cfRule>
  </conditionalFormatting>
  <conditionalFormatting sqref="G818:G820">
    <cfRule type="cellIs" dxfId="81" priority="88" stopIfTrue="1" operator="equal">
      <formula>0</formula>
    </cfRule>
  </conditionalFormatting>
  <conditionalFormatting sqref="G823:G824">
    <cfRule type="cellIs" dxfId="80" priority="87" stopIfTrue="1" operator="equal">
      <formula>0</formula>
    </cfRule>
  </conditionalFormatting>
  <conditionalFormatting sqref="G828:G839">
    <cfRule type="cellIs" dxfId="79" priority="86" stopIfTrue="1" operator="equal">
      <formula>0</formula>
    </cfRule>
  </conditionalFormatting>
  <conditionalFormatting sqref="G842:G853">
    <cfRule type="cellIs" dxfId="78" priority="85" stopIfTrue="1" operator="equal">
      <formula>0</formula>
    </cfRule>
  </conditionalFormatting>
  <conditionalFormatting sqref="G856:G864">
    <cfRule type="cellIs" dxfId="77" priority="84" stopIfTrue="1" operator="equal">
      <formula>0</formula>
    </cfRule>
  </conditionalFormatting>
  <conditionalFormatting sqref="G875:G876">
    <cfRule type="cellIs" dxfId="76" priority="83" stopIfTrue="1" operator="equal">
      <formula>0</formula>
    </cfRule>
  </conditionalFormatting>
  <conditionalFormatting sqref="G879:G881">
    <cfRule type="cellIs" dxfId="75" priority="82" stopIfTrue="1" operator="equal">
      <formula>0</formula>
    </cfRule>
  </conditionalFormatting>
  <conditionalFormatting sqref="G884">
    <cfRule type="cellIs" dxfId="74" priority="81" stopIfTrue="1" operator="equal">
      <formula>0</formula>
    </cfRule>
  </conditionalFormatting>
  <conditionalFormatting sqref="G888">
    <cfRule type="cellIs" dxfId="73" priority="80" stopIfTrue="1" operator="equal">
      <formula>0</formula>
    </cfRule>
  </conditionalFormatting>
  <conditionalFormatting sqref="G891">
    <cfRule type="cellIs" dxfId="72" priority="76" stopIfTrue="1" operator="equal">
      <formula>0</formula>
    </cfRule>
  </conditionalFormatting>
  <conditionalFormatting sqref="G894:G896">
    <cfRule type="cellIs" dxfId="71" priority="79" stopIfTrue="1" operator="equal">
      <formula>0</formula>
    </cfRule>
  </conditionalFormatting>
  <conditionalFormatting sqref="G899">
    <cfRule type="cellIs" dxfId="70" priority="78" stopIfTrue="1" operator="equal">
      <formula>0</formula>
    </cfRule>
  </conditionalFormatting>
  <conditionalFormatting sqref="G902:G912">
    <cfRule type="cellIs" dxfId="69" priority="75" stopIfTrue="1" operator="equal">
      <formula>0</formula>
    </cfRule>
  </conditionalFormatting>
  <conditionalFormatting sqref="G922:G923">
    <cfRule type="cellIs" dxfId="68" priority="73" stopIfTrue="1" operator="equal">
      <formula>0</formula>
    </cfRule>
  </conditionalFormatting>
  <conditionalFormatting sqref="G926:G930">
    <cfRule type="cellIs" dxfId="67" priority="72" stopIfTrue="1" operator="equal">
      <formula>0</formula>
    </cfRule>
  </conditionalFormatting>
  <conditionalFormatting sqref="G933">
    <cfRule type="cellIs" dxfId="66" priority="71" stopIfTrue="1" operator="equal">
      <formula>0</formula>
    </cfRule>
  </conditionalFormatting>
  <conditionalFormatting sqref="G937:G942">
    <cfRule type="cellIs" dxfId="65" priority="70" stopIfTrue="1" operator="equal">
      <formula>0</formula>
    </cfRule>
  </conditionalFormatting>
  <conditionalFormatting sqref="G945:G947">
    <cfRule type="cellIs" dxfId="64" priority="69" stopIfTrue="1" operator="equal">
      <formula>0</formula>
    </cfRule>
  </conditionalFormatting>
  <conditionalFormatting sqref="G950">
    <cfRule type="cellIs" dxfId="63" priority="68" stopIfTrue="1" operator="equal">
      <formula>0</formula>
    </cfRule>
  </conditionalFormatting>
  <conditionalFormatting sqref="G953:G963">
    <cfRule type="cellIs" dxfId="62" priority="67" stopIfTrue="1" operator="equal">
      <formula>0</formula>
    </cfRule>
  </conditionalFormatting>
  <conditionalFormatting sqref="G973">
    <cfRule type="cellIs" dxfId="61" priority="66" stopIfTrue="1" operator="equal">
      <formula>0</formula>
    </cfRule>
  </conditionalFormatting>
  <conditionalFormatting sqref="G976">
    <cfRule type="cellIs" dxfId="60" priority="65" stopIfTrue="1" operator="equal">
      <formula>0</formula>
    </cfRule>
  </conditionalFormatting>
  <conditionalFormatting sqref="G980">
    <cfRule type="cellIs" dxfId="59" priority="64" stopIfTrue="1" operator="equal">
      <formula>0</formula>
    </cfRule>
  </conditionalFormatting>
  <conditionalFormatting sqref="G983:G984">
    <cfRule type="cellIs" dxfId="58" priority="62" stopIfTrue="1" operator="equal">
      <formula>0</formula>
    </cfRule>
  </conditionalFormatting>
  <conditionalFormatting sqref="G995:G996">
    <cfRule type="cellIs" dxfId="57" priority="60" stopIfTrue="1" operator="equal">
      <formula>0</formula>
    </cfRule>
  </conditionalFormatting>
  <conditionalFormatting sqref="G999:G1003">
    <cfRule type="cellIs" dxfId="56" priority="59" stopIfTrue="1" operator="equal">
      <formula>0</formula>
    </cfRule>
  </conditionalFormatting>
  <conditionalFormatting sqref="G1006">
    <cfRule type="cellIs" dxfId="55" priority="56" stopIfTrue="1" operator="equal">
      <formula>0</formula>
    </cfRule>
  </conditionalFormatting>
  <conditionalFormatting sqref="G1010:G1015">
    <cfRule type="cellIs" dxfId="54" priority="55" stopIfTrue="1" operator="equal">
      <formula>0</formula>
    </cfRule>
  </conditionalFormatting>
  <conditionalFormatting sqref="G1018:G1020">
    <cfRule type="cellIs" dxfId="53" priority="54" stopIfTrue="1" operator="equal">
      <formula>0</formula>
    </cfRule>
  </conditionalFormatting>
  <conditionalFormatting sqref="G1023">
    <cfRule type="cellIs" dxfId="52" priority="53" stopIfTrue="1" operator="equal">
      <formula>0</formula>
    </cfRule>
  </conditionalFormatting>
  <conditionalFormatting sqref="G1026:G1036">
    <cfRule type="cellIs" dxfId="51" priority="52" stopIfTrue="1" operator="equal">
      <formula>0</formula>
    </cfRule>
  </conditionalFormatting>
  <conditionalFormatting sqref="G1046:G1047">
    <cfRule type="cellIs" dxfId="50" priority="51" stopIfTrue="1" operator="equal">
      <formula>0</formula>
    </cfRule>
  </conditionalFormatting>
  <conditionalFormatting sqref="G1050:G1054">
    <cfRule type="cellIs" dxfId="49" priority="50" stopIfTrue="1" operator="equal">
      <formula>0</formula>
    </cfRule>
  </conditionalFormatting>
  <conditionalFormatting sqref="G1057">
    <cfRule type="cellIs" dxfId="48" priority="49" stopIfTrue="1" operator="equal">
      <formula>0</formula>
    </cfRule>
  </conditionalFormatting>
  <conditionalFormatting sqref="G1061:G1066">
    <cfRule type="cellIs" dxfId="47" priority="48" stopIfTrue="1" operator="equal">
      <formula>0</formula>
    </cfRule>
  </conditionalFormatting>
  <conditionalFormatting sqref="G1069:G1071">
    <cfRule type="cellIs" dxfId="46" priority="47" stopIfTrue="1" operator="equal">
      <formula>0</formula>
    </cfRule>
  </conditionalFormatting>
  <conditionalFormatting sqref="G1074">
    <cfRule type="cellIs" dxfId="45" priority="46" stopIfTrue="1" operator="equal">
      <formula>0</formula>
    </cfRule>
  </conditionalFormatting>
  <conditionalFormatting sqref="G1077:G1085">
    <cfRule type="cellIs" dxfId="44" priority="45" stopIfTrue="1" operator="equal">
      <formula>0</formula>
    </cfRule>
  </conditionalFormatting>
  <conditionalFormatting sqref="G1095:G1096">
    <cfRule type="cellIs" dxfId="43" priority="44" stopIfTrue="1" operator="equal">
      <formula>0</formula>
    </cfRule>
  </conditionalFormatting>
  <conditionalFormatting sqref="G1099:G1101">
    <cfRule type="cellIs" dxfId="42" priority="43" stopIfTrue="1" operator="equal">
      <formula>0</formula>
    </cfRule>
  </conditionalFormatting>
  <conditionalFormatting sqref="G1104">
    <cfRule type="cellIs" dxfId="41" priority="42" stopIfTrue="1" operator="equal">
      <formula>0</formula>
    </cfRule>
  </conditionalFormatting>
  <conditionalFormatting sqref="G1108:G1111">
    <cfRule type="cellIs" dxfId="40" priority="41" stopIfTrue="1" operator="equal">
      <formula>0</formula>
    </cfRule>
  </conditionalFormatting>
  <conditionalFormatting sqref="G1114:G1116">
    <cfRule type="cellIs" dxfId="39" priority="40" stopIfTrue="1" operator="equal">
      <formula>0</formula>
    </cfRule>
  </conditionalFormatting>
  <conditionalFormatting sqref="G1119">
    <cfRule type="cellIs" dxfId="38" priority="39" stopIfTrue="1" operator="equal">
      <formula>0</formula>
    </cfRule>
  </conditionalFormatting>
  <conditionalFormatting sqref="G1122:G1132">
    <cfRule type="cellIs" dxfId="37" priority="38" stopIfTrue="1" operator="equal">
      <formula>0</formula>
    </cfRule>
  </conditionalFormatting>
  <conditionalFormatting sqref="G1142:G1143">
    <cfRule type="cellIs" dxfId="36" priority="37" stopIfTrue="1" operator="equal">
      <formula>0</formula>
    </cfRule>
  </conditionalFormatting>
  <conditionalFormatting sqref="G1146:G1148">
    <cfRule type="cellIs" dxfId="35" priority="36" stopIfTrue="1" operator="equal">
      <formula>0</formula>
    </cfRule>
  </conditionalFormatting>
  <conditionalFormatting sqref="G1151">
    <cfRule type="cellIs" dxfId="34" priority="35" stopIfTrue="1" operator="equal">
      <formula>0</formula>
    </cfRule>
  </conditionalFormatting>
  <conditionalFormatting sqref="G1155">
    <cfRule type="cellIs" dxfId="33" priority="34" stopIfTrue="1" operator="equal">
      <formula>0</formula>
    </cfRule>
  </conditionalFormatting>
  <conditionalFormatting sqref="G1158">
    <cfRule type="cellIs" dxfId="32" priority="33" stopIfTrue="1" operator="equal">
      <formula>0</formula>
    </cfRule>
  </conditionalFormatting>
  <conditionalFormatting sqref="G1161:G1163">
    <cfRule type="cellIs" dxfId="31" priority="32" stopIfTrue="1" operator="equal">
      <formula>0</formula>
    </cfRule>
  </conditionalFormatting>
  <conditionalFormatting sqref="G1166">
    <cfRule type="cellIs" dxfId="30" priority="31" stopIfTrue="1" operator="equal">
      <formula>0</formula>
    </cfRule>
  </conditionalFormatting>
  <conditionalFormatting sqref="G1169:G1179">
    <cfRule type="cellIs" dxfId="29" priority="30" stopIfTrue="1" operator="equal">
      <formula>0</formula>
    </cfRule>
  </conditionalFormatting>
  <conditionalFormatting sqref="G1189:G1190">
    <cfRule type="cellIs" dxfId="28" priority="28" stopIfTrue="1" operator="equal">
      <formula>0</formula>
    </cfRule>
  </conditionalFormatting>
  <conditionalFormatting sqref="G1193:G1197">
    <cfRule type="cellIs" dxfId="27" priority="27" stopIfTrue="1" operator="equal">
      <formula>0</formula>
    </cfRule>
  </conditionalFormatting>
  <conditionalFormatting sqref="G1200">
    <cfRule type="cellIs" dxfId="26" priority="26" stopIfTrue="1" operator="equal">
      <formula>0</formula>
    </cfRule>
  </conditionalFormatting>
  <conditionalFormatting sqref="G1204:G1209">
    <cfRule type="cellIs" dxfId="25" priority="25" stopIfTrue="1" operator="equal">
      <formula>0</formula>
    </cfRule>
  </conditionalFormatting>
  <conditionalFormatting sqref="G1212:G1214">
    <cfRule type="cellIs" dxfId="24" priority="24" stopIfTrue="1" operator="equal">
      <formula>0</formula>
    </cfRule>
  </conditionalFormatting>
  <conditionalFormatting sqref="G1217">
    <cfRule type="cellIs" dxfId="23" priority="23" stopIfTrue="1" operator="equal">
      <formula>0</formula>
    </cfRule>
  </conditionalFormatting>
  <conditionalFormatting sqref="G1220:G1230">
    <cfRule type="cellIs" dxfId="22" priority="22" stopIfTrue="1" operator="equal">
      <formula>0</formula>
    </cfRule>
  </conditionalFormatting>
  <conditionalFormatting sqref="G1240:G1241">
    <cfRule type="cellIs" dxfId="21" priority="18" stopIfTrue="1" operator="equal">
      <formula>0</formula>
    </cfRule>
  </conditionalFormatting>
  <conditionalFormatting sqref="G1244">
    <cfRule type="cellIs" dxfId="20" priority="20" stopIfTrue="1" operator="equal">
      <formula>0</formula>
    </cfRule>
  </conditionalFormatting>
  <conditionalFormatting sqref="G1246">
    <cfRule type="cellIs" dxfId="19" priority="19" stopIfTrue="1" operator="equal">
      <formula>0</formula>
    </cfRule>
  </conditionalFormatting>
  <conditionalFormatting sqref="G1249">
    <cfRule type="cellIs" dxfId="18" priority="17" stopIfTrue="1" operator="equal">
      <formula>0</formula>
    </cfRule>
  </conditionalFormatting>
  <conditionalFormatting sqref="G1253">
    <cfRule type="cellIs" dxfId="17" priority="16" stopIfTrue="1" operator="equal">
      <formula>0</formula>
    </cfRule>
  </conditionalFormatting>
  <conditionalFormatting sqref="G1256">
    <cfRule type="cellIs" dxfId="16" priority="15" stopIfTrue="1" operator="equal">
      <formula>0</formula>
    </cfRule>
  </conditionalFormatting>
  <conditionalFormatting sqref="G1259:G1261">
    <cfRule type="cellIs" dxfId="15" priority="14" stopIfTrue="1" operator="equal">
      <formula>0</formula>
    </cfRule>
  </conditionalFormatting>
  <conditionalFormatting sqref="G1264">
    <cfRule type="cellIs" dxfId="14" priority="12" stopIfTrue="1" operator="equal">
      <formula>0</formula>
    </cfRule>
  </conditionalFormatting>
  <conditionalFormatting sqref="G1267:G1277">
    <cfRule type="cellIs" dxfId="13" priority="11" stopIfTrue="1" operator="equal">
      <formula>0</formula>
    </cfRule>
  </conditionalFormatting>
  <conditionalFormatting sqref="G1286:G1287">
    <cfRule type="cellIs" dxfId="12" priority="10" stopIfTrue="1" operator="equal">
      <formula>0</formula>
    </cfRule>
  </conditionalFormatting>
  <conditionalFormatting sqref="G1290:G1292">
    <cfRule type="cellIs" dxfId="11" priority="9" stopIfTrue="1" operator="equal">
      <formula>0</formula>
    </cfRule>
  </conditionalFormatting>
  <conditionalFormatting sqref="G1295">
    <cfRule type="cellIs" dxfId="10" priority="7" stopIfTrue="1" operator="equal">
      <formula>0</formula>
    </cfRule>
  </conditionalFormatting>
  <conditionalFormatting sqref="G1299">
    <cfRule type="cellIs" dxfId="9" priority="6" stopIfTrue="1" operator="equal">
      <formula>0</formula>
    </cfRule>
  </conditionalFormatting>
  <conditionalFormatting sqref="G1302">
    <cfRule type="cellIs" dxfId="8" priority="5" stopIfTrue="1" operator="equal">
      <formula>0</formula>
    </cfRule>
  </conditionalFormatting>
  <conditionalFormatting sqref="G1305:G1307">
    <cfRule type="cellIs" dxfId="7" priority="4" stopIfTrue="1" operator="equal">
      <formula>0</formula>
    </cfRule>
  </conditionalFormatting>
  <conditionalFormatting sqref="G1310">
    <cfRule type="cellIs" dxfId="6" priority="2" stopIfTrue="1" operator="equal">
      <formula>0</formula>
    </cfRule>
  </conditionalFormatting>
  <conditionalFormatting sqref="G1313:G1323">
    <cfRule type="cellIs" dxfId="5" priority="1" stopIfTrue="1" operator="equal">
      <formula>0</formula>
    </cfRule>
  </conditionalFormatting>
  <conditionalFormatting sqref="G1330:G1340">
    <cfRule type="cellIs" dxfId="4" priority="309" stopIfTrue="1" operator="equal">
      <formula>0</formula>
    </cfRule>
  </conditionalFormatting>
  <conditionalFormatting sqref="G1343:G1353">
    <cfRule type="cellIs" dxfId="3" priority="308" stopIfTrue="1" operator="equal">
      <formula>0</formula>
    </cfRule>
  </conditionalFormatting>
  <conditionalFormatting sqref="G1356:G1366">
    <cfRule type="cellIs" dxfId="2" priority="307" stopIfTrue="1" operator="equal">
      <formula>0</formula>
    </cfRule>
  </conditionalFormatting>
  <conditionalFormatting sqref="G1369:G1384">
    <cfRule type="cellIs" dxfId="1" priority="306" stopIfTrue="1" operator="equal">
      <formula>0</formula>
    </cfRule>
  </conditionalFormatting>
  <conditionalFormatting sqref="G1387:G1397">
    <cfRule type="cellIs" dxfId="0" priority="305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rowBreaks count="30" manualBreakCount="30">
    <brk id="48" max="7" man="1"/>
    <brk id="91" max="7" man="1"/>
    <brk id="126" max="7" man="1"/>
    <brk id="171" max="7" man="1"/>
    <brk id="211" max="7" man="1"/>
    <brk id="253" max="7" man="1"/>
    <brk id="300" max="7" man="1"/>
    <brk id="345" max="7" man="1"/>
    <brk id="388" max="7" man="1"/>
    <brk id="435" max="7" man="1"/>
    <brk id="478" max="7" man="1"/>
    <brk id="520" max="7" man="1"/>
    <brk id="565" max="7" man="1"/>
    <brk id="610" max="7" man="1"/>
    <brk id="654" max="7" man="1"/>
    <brk id="697" max="7" man="1"/>
    <brk id="741" max="7" man="1"/>
    <brk id="790" max="7" man="1"/>
    <brk id="833" max="7" man="1"/>
    <brk id="876" max="7" man="1"/>
    <brk id="923" max="7" man="1"/>
    <brk id="970" max="7" man="1"/>
    <brk id="1068" max="7" man="1"/>
    <brk id="1116" max="7" man="1"/>
    <brk id="1163" max="7" man="1"/>
    <brk id="1209" max="7" man="1"/>
    <brk id="1256" max="7" man="1"/>
    <brk id="1300" max="7" man="1"/>
    <brk id="1341" max="7" man="1"/>
    <brk id="1381" max="7" man="1"/>
  </rowBreaks>
  <colBreaks count="1" manualBreakCount="1">
    <brk id="7" max="13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Str tyt_01</vt:lpstr>
      <vt:lpstr>Ściany oporowe</vt:lpstr>
      <vt:lpstr>ODCINEK C</vt:lpstr>
      <vt:lpstr>PRZEPUSTY B</vt:lpstr>
      <vt:lpstr>'ODCINEK C'!Obszar_wydruku</vt:lpstr>
      <vt:lpstr>'PRZEPUSTY B'!Obszar_wydruku</vt:lpstr>
      <vt:lpstr>'Str tyt_01'!Obszar_wydruku</vt:lpstr>
      <vt:lpstr>'Ściany oporowe'!Obszar_wydruku</vt:lpstr>
      <vt:lpstr>'ODCINEK C'!Tytuły_wydruku</vt:lpstr>
      <vt:lpstr>'PRZEPUSTY B'!Tytuły_wydruku</vt:lpstr>
      <vt:lpstr>'Ściany oporowe'!Tytuły_wydruku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Ferenc, Zuzanna</cp:lastModifiedBy>
  <cp:lastPrinted>2024-11-12T13:10:53Z</cp:lastPrinted>
  <dcterms:created xsi:type="dcterms:W3CDTF">2014-06-03T15:49:30Z</dcterms:created>
  <dcterms:modified xsi:type="dcterms:W3CDTF">2024-11-12T13:13:41Z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-529947362</vt:i4>
  </property>
  <property fmtid="{D5CDD505-2E9C-101B-9397-08002B2CF9AE}" pid="3" name="_NewReviewCycle">
    <vt:lpwstr/>
  </property>
  <property fmtid="{D5CDD505-2E9C-101B-9397-08002B2CF9AE}" pid="4" name="_EmailSubject">
    <vt:lpwstr>E20 przedmiary</vt:lpwstr>
  </property>
  <property fmtid="{D5CDD505-2E9C-101B-9397-08002B2CF9AE}" pid="5" name="_AuthorEmail">
    <vt:lpwstr>tomasz.mikolajczak@aecom.com</vt:lpwstr>
  </property>
  <property fmtid="{D5CDD505-2E9C-101B-9397-08002B2CF9AE}" pid="6" name="_AuthorEmailDisplayName">
    <vt:lpwstr>Mikolajczak, Tomasz</vt:lpwstr>
  </property>
  <property fmtid="{D5CDD505-2E9C-101B-9397-08002B2CF9AE}" pid="7" name="_PreviousAdHocReviewCycleID">
    <vt:i4>1338019302</vt:i4>
  </property>
  <property fmtid="{D5CDD505-2E9C-101B-9397-08002B2CF9AE}" pid="8" name="_ReviewingToolsShownOnce">
    <vt:lpwstr/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