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showInkAnnotation="0"/>
  <mc:AlternateContent xmlns:mc="http://schemas.openxmlformats.org/markup-compatibility/2006">
    <mc:Choice Requires="x15">
      <x15ac:absPath xmlns:x15ac="http://schemas.microsoft.com/office/spreadsheetml/2010/11/ac" url="\\Fs02\ppmt\PI\24I010R LK201_Somonino-Osowa\06_Podwykonawcy\Proc_wyboru\020.Przebudowa sieci gazowej\01. Na stronę PPMT_020\Załącznik nr 4 - przedmiar robót (RCO)\odcinek B\03. SIE.GAZ\"/>
    </mc:Choice>
  </mc:AlternateContent>
  <xr:revisionPtr revIDLastSave="0" documentId="13_ncr:1_{B5818AC3-C3E1-4BCD-8B28-B8748764C9CD}" xr6:coauthVersionLast="47" xr6:coauthVersionMax="47" xr10:uidLastSave="{00000000-0000-0000-0000-000000000000}"/>
  <bookViews>
    <workbookView xWindow="28680" yWindow="-120" windowWidth="29040" windowHeight="15540" tabRatio="960" activeTab="1" xr2:uid="{00000000-000D-0000-FFFF-FFFF00000000}"/>
  </bookViews>
  <sheets>
    <sheet name="Strona tytułowa" sheetId="11" r:id="rId1"/>
    <sheet name="KOSZTORYS OFERTOWY" sheetId="21" r:id="rId2"/>
    <sheet name="Sheet6" sheetId="18" state="hidden" r:id="rId3"/>
    <sheet name="Sheet7" sheetId="19" state="hidden" r:id="rId4"/>
  </sheets>
  <definedNames>
    <definedName name="_xlnm._FilterDatabase" localSheetId="1" hidden="1">'KOSZTORYS OFERTOWY'!$A$2:$H$3</definedName>
    <definedName name="_xlnm.Print_Area" localSheetId="1">'KOSZTORYS OFERTOWY'!$A$1:$H$227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6" i="21" l="1"/>
  <c r="AA224" i="21"/>
  <c r="W225" i="21"/>
  <c r="X225" i="21" s="1"/>
  <c r="W7" i="21"/>
  <c r="X7" i="21" s="1"/>
  <c r="W8" i="21"/>
  <c r="X8" i="21" s="1"/>
  <c r="W9" i="21"/>
  <c r="W10" i="21"/>
  <c r="H10" i="21" s="1"/>
  <c r="W11" i="21"/>
  <c r="H11" i="21" s="1"/>
  <c r="W12" i="21"/>
  <c r="H12" i="21" s="1"/>
  <c r="W13" i="21"/>
  <c r="H13" i="21" s="1"/>
  <c r="W14" i="21"/>
  <c r="X14" i="21" s="1"/>
  <c r="W15" i="21"/>
  <c r="X15" i="21" s="1"/>
  <c r="W16" i="21"/>
  <c r="H16" i="21" s="1"/>
  <c r="W17" i="21"/>
  <c r="X17" i="21" s="1"/>
  <c r="W18" i="21"/>
  <c r="H18" i="21" s="1"/>
  <c r="W19" i="21"/>
  <c r="X19" i="21" s="1"/>
  <c r="W20" i="21"/>
  <c r="X20" i="21" s="1"/>
  <c r="W21" i="21"/>
  <c r="H21" i="21" s="1"/>
  <c r="W22" i="21"/>
  <c r="H22" i="21" s="1"/>
  <c r="W23" i="21"/>
  <c r="X23" i="21" s="1"/>
  <c r="W24" i="21"/>
  <c r="X24" i="21" s="1"/>
  <c r="W25" i="21"/>
  <c r="X25" i="21" s="1"/>
  <c r="W26" i="21"/>
  <c r="H26" i="21" s="1"/>
  <c r="W27" i="21"/>
  <c r="X27" i="21" s="1"/>
  <c r="W28" i="21"/>
  <c r="H28" i="21" s="1"/>
  <c r="W29" i="21"/>
  <c r="X29" i="21" s="1"/>
  <c r="W30" i="21"/>
  <c r="X30" i="21" s="1"/>
  <c r="W31" i="21"/>
  <c r="X31" i="21" s="1"/>
  <c r="W32" i="21"/>
  <c r="X32" i="21" s="1"/>
  <c r="W33" i="21"/>
  <c r="X33" i="21" s="1"/>
  <c r="W34" i="21"/>
  <c r="H34" i="21" s="1"/>
  <c r="W35" i="21"/>
  <c r="H35" i="21" s="1"/>
  <c r="W36" i="21"/>
  <c r="H36" i="21" s="1"/>
  <c r="W37" i="21"/>
  <c r="H37" i="21" s="1"/>
  <c r="W38" i="21"/>
  <c r="X38" i="21" s="1"/>
  <c r="W39" i="21"/>
  <c r="X39" i="21" s="1"/>
  <c r="W40" i="21"/>
  <c r="X40" i="21" s="1"/>
  <c r="W41" i="21"/>
  <c r="X41" i="21" s="1"/>
  <c r="W42" i="21"/>
  <c r="X42" i="21" s="1"/>
  <c r="W43" i="21"/>
  <c r="X43" i="21" s="1"/>
  <c r="W44" i="21"/>
  <c r="H44" i="21" s="1"/>
  <c r="W45" i="21"/>
  <c r="W46" i="21"/>
  <c r="H46" i="21" s="1"/>
  <c r="W47" i="21"/>
  <c r="X47" i="21" s="1"/>
  <c r="W48" i="21"/>
  <c r="H48" i="21" s="1"/>
  <c r="W49" i="21"/>
  <c r="X49" i="21" s="1"/>
  <c r="W50" i="21"/>
  <c r="H50" i="21" s="1"/>
  <c r="W51" i="21"/>
  <c r="X51" i="21" s="1"/>
  <c r="W52" i="21"/>
  <c r="H52" i="21" s="1"/>
  <c r="W53" i="21"/>
  <c r="X53" i="21" s="1"/>
  <c r="W54" i="21"/>
  <c r="H54" i="21" s="1"/>
  <c r="W55" i="21"/>
  <c r="X55" i="21" s="1"/>
  <c r="W56" i="21"/>
  <c r="X56" i="21" s="1"/>
  <c r="W57" i="21"/>
  <c r="X57" i="21" s="1"/>
  <c r="W58" i="21"/>
  <c r="X58" i="21" s="1"/>
  <c r="W59" i="21"/>
  <c r="H59" i="21" s="1"/>
  <c r="W60" i="21"/>
  <c r="H60" i="21" s="1"/>
  <c r="W61" i="21"/>
  <c r="X61" i="21" s="1"/>
  <c r="W62" i="21"/>
  <c r="H62" i="21" s="1"/>
  <c r="W63" i="21"/>
  <c r="X63" i="21" s="1"/>
  <c r="W64" i="21"/>
  <c r="X64" i="21" s="1"/>
  <c r="W65" i="21"/>
  <c r="X65" i="21" s="1"/>
  <c r="W66" i="21"/>
  <c r="H66" i="21" s="1"/>
  <c r="W67" i="21"/>
  <c r="X67" i="21" s="1"/>
  <c r="W68" i="21"/>
  <c r="X68" i="21" s="1"/>
  <c r="W69" i="21"/>
  <c r="X69" i="21" s="1"/>
  <c r="W70" i="21"/>
  <c r="H70" i="21" s="1"/>
  <c r="W71" i="21"/>
  <c r="X71" i="21" s="1"/>
  <c r="W72" i="21"/>
  <c r="X72" i="21" s="1"/>
  <c r="W73" i="21"/>
  <c r="H73" i="21" s="1"/>
  <c r="W74" i="21"/>
  <c r="H74" i="21" s="1"/>
  <c r="W75" i="21"/>
  <c r="X75" i="21" s="1"/>
  <c r="W76" i="21"/>
  <c r="H76" i="21" s="1"/>
  <c r="W77" i="21"/>
  <c r="X77" i="21" s="1"/>
  <c r="W78" i="21"/>
  <c r="X78" i="21" s="1"/>
  <c r="W79" i="21"/>
  <c r="X79" i="21" s="1"/>
  <c r="W80" i="21"/>
  <c r="H80" i="21" s="1"/>
  <c r="W81" i="21"/>
  <c r="X81" i="21" s="1"/>
  <c r="W82" i="21"/>
  <c r="H82" i="21" s="1"/>
  <c r="W83" i="21"/>
  <c r="H83" i="21" s="1"/>
  <c r="W84" i="21"/>
  <c r="H84" i="21" s="1"/>
  <c r="W85" i="21"/>
  <c r="H85" i="21" s="1"/>
  <c r="W86" i="21"/>
  <c r="X86" i="21" s="1"/>
  <c r="W87" i="21"/>
  <c r="X87" i="21" s="1"/>
  <c r="W88" i="21"/>
  <c r="X88" i="21" s="1"/>
  <c r="W89" i="21"/>
  <c r="H89" i="21" s="1"/>
  <c r="W90" i="21"/>
  <c r="H90" i="21" s="1"/>
  <c r="W91" i="21"/>
  <c r="X91" i="21" s="1"/>
  <c r="W92" i="21"/>
  <c r="H92" i="21" s="1"/>
  <c r="W93" i="21"/>
  <c r="X93" i="21" s="1"/>
  <c r="W94" i="21"/>
  <c r="H94" i="21" s="1"/>
  <c r="W95" i="21"/>
  <c r="X95" i="21" s="1"/>
  <c r="W96" i="21"/>
  <c r="X96" i="21" s="1"/>
  <c r="W97" i="21"/>
  <c r="X97" i="21" s="1"/>
  <c r="W98" i="21"/>
  <c r="H98" i="21" s="1"/>
  <c r="W99" i="21"/>
  <c r="H99" i="21" s="1"/>
  <c r="W100" i="21"/>
  <c r="H100" i="21" s="1"/>
  <c r="W101" i="21"/>
  <c r="H101" i="21" s="1"/>
  <c r="W102" i="21"/>
  <c r="H102" i="21" s="1"/>
  <c r="W103" i="21"/>
  <c r="H103" i="21" s="1"/>
  <c r="W104" i="21"/>
  <c r="H104" i="21" s="1"/>
  <c r="W105" i="21"/>
  <c r="H105" i="21" s="1"/>
  <c r="W106" i="21"/>
  <c r="X106" i="21" s="1"/>
  <c r="W107" i="21"/>
  <c r="X107" i="21" s="1"/>
  <c r="W108" i="21"/>
  <c r="H108" i="21" s="1"/>
  <c r="W109" i="21"/>
  <c r="H109" i="21" s="1"/>
  <c r="W110" i="21"/>
  <c r="H110" i="21" s="1"/>
  <c r="W111" i="21"/>
  <c r="X111" i="21" s="1"/>
  <c r="W112" i="21"/>
  <c r="X112" i="21" s="1"/>
  <c r="W113" i="21"/>
  <c r="X113" i="21" s="1"/>
  <c r="W114" i="21"/>
  <c r="H114" i="21" s="1"/>
  <c r="W115" i="21"/>
  <c r="H115" i="21" s="1"/>
  <c r="W116" i="21"/>
  <c r="H116" i="21" s="1"/>
  <c r="W117" i="21"/>
  <c r="X117" i="21" s="1"/>
  <c r="W118" i="21"/>
  <c r="H118" i="21" s="1"/>
  <c r="W119" i="21"/>
  <c r="X119" i="21" s="1"/>
  <c r="W120" i="21"/>
  <c r="H120" i="21" s="1"/>
  <c r="W121" i="21"/>
  <c r="X121" i="21" s="1"/>
  <c r="W122" i="21"/>
  <c r="H122" i="21" s="1"/>
  <c r="W123" i="21"/>
  <c r="H123" i="21" s="1"/>
  <c r="W124" i="21"/>
  <c r="H124" i="21" s="1"/>
  <c r="W125" i="21"/>
  <c r="H125" i="21" s="1"/>
  <c r="W126" i="21"/>
  <c r="H126" i="21" s="1"/>
  <c r="W127" i="21"/>
  <c r="X127" i="21" s="1"/>
  <c r="W128" i="21"/>
  <c r="X128" i="21" s="1"/>
  <c r="W129" i="21"/>
  <c r="X129" i="21" s="1"/>
  <c r="W130" i="21"/>
  <c r="H130" i="21" s="1"/>
  <c r="W131" i="21"/>
  <c r="H131" i="21" s="1"/>
  <c r="W132" i="21"/>
  <c r="X132" i="21" s="1"/>
  <c r="W133" i="21"/>
  <c r="X133" i="21" s="1"/>
  <c r="W134" i="21"/>
  <c r="H134" i="21" s="1"/>
  <c r="W135" i="21"/>
  <c r="H135" i="21" s="1"/>
  <c r="W136" i="21"/>
  <c r="H136" i="21" s="1"/>
  <c r="W137" i="21"/>
  <c r="H137" i="21" s="1"/>
  <c r="W138" i="21"/>
  <c r="H138" i="21" s="1"/>
  <c r="W139" i="21"/>
  <c r="X139" i="21" s="1"/>
  <c r="W140" i="21"/>
  <c r="H140" i="21" s="1"/>
  <c r="W141" i="21"/>
  <c r="H141" i="21" s="1"/>
  <c r="W142" i="21"/>
  <c r="X142" i="21" s="1"/>
  <c r="W143" i="21"/>
  <c r="X143" i="21" s="1"/>
  <c r="W144" i="21"/>
  <c r="H144" i="21" s="1"/>
  <c r="W145" i="21"/>
  <c r="X145" i="21" s="1"/>
  <c r="W146" i="21"/>
  <c r="H146" i="21" s="1"/>
  <c r="W147" i="21"/>
  <c r="H147" i="21" s="1"/>
  <c r="W148" i="21"/>
  <c r="H148" i="21" s="1"/>
  <c r="W149" i="21"/>
  <c r="H149" i="21" s="1"/>
  <c r="W150" i="21"/>
  <c r="H150" i="21" s="1"/>
  <c r="W151" i="21"/>
  <c r="X151" i="21" s="1"/>
  <c r="W152" i="21"/>
  <c r="X152" i="21" s="1"/>
  <c r="W153" i="21"/>
  <c r="X153" i="21" s="1"/>
  <c r="W154" i="21"/>
  <c r="H154" i="21" s="1"/>
  <c r="W155" i="21"/>
  <c r="X155" i="21" s="1"/>
  <c r="W156" i="21"/>
  <c r="H156" i="21" s="1"/>
  <c r="W157" i="21"/>
  <c r="X157" i="21" s="1"/>
  <c r="W158" i="21"/>
  <c r="H158" i="21" s="1"/>
  <c r="W159" i="21"/>
  <c r="X159" i="21" s="1"/>
  <c r="W160" i="21"/>
  <c r="H160" i="21" s="1"/>
  <c r="W161" i="21"/>
  <c r="H161" i="21" s="1"/>
  <c r="W162" i="21"/>
  <c r="H162" i="21" s="1"/>
  <c r="W163" i="21"/>
  <c r="X163" i="21" s="1"/>
  <c r="W164" i="21"/>
  <c r="X164" i="21" s="1"/>
  <c r="W165" i="21"/>
  <c r="X165" i="21" s="1"/>
  <c r="W166" i="21"/>
  <c r="H166" i="21" s="1"/>
  <c r="W167" i="21"/>
  <c r="H167" i="21" s="1"/>
  <c r="W168" i="21"/>
  <c r="X168" i="21" s="1"/>
  <c r="W169" i="21"/>
  <c r="X169" i="21" s="1"/>
  <c r="W170" i="21"/>
  <c r="H170" i="21" s="1"/>
  <c r="W171" i="21"/>
  <c r="H171" i="21" s="1"/>
  <c r="W172" i="21"/>
  <c r="H172" i="21" s="1"/>
  <c r="W173" i="21"/>
  <c r="H173" i="21" s="1"/>
  <c r="W174" i="21"/>
  <c r="H174" i="21" s="1"/>
  <c r="W175" i="21"/>
  <c r="X175" i="21" s="1"/>
  <c r="W176" i="21"/>
  <c r="H176" i="21" s="1"/>
  <c r="W177" i="21"/>
  <c r="H177" i="21" s="1"/>
  <c r="W178" i="21"/>
  <c r="H178" i="21" s="1"/>
  <c r="W179" i="21"/>
  <c r="X179" i="21" s="1"/>
  <c r="W180" i="21"/>
  <c r="X180" i="21" s="1"/>
  <c r="W181" i="21"/>
  <c r="H181" i="21" s="1"/>
  <c r="W182" i="21"/>
  <c r="H182" i="21" s="1"/>
  <c r="W183" i="21"/>
  <c r="X183" i="21" s="1"/>
  <c r="W184" i="21"/>
  <c r="H184" i="21" s="1"/>
  <c r="W185" i="21"/>
  <c r="H185" i="21" s="1"/>
  <c r="W186" i="21"/>
  <c r="H186" i="21" s="1"/>
  <c r="W187" i="21"/>
  <c r="X187" i="21" s="1"/>
  <c r="W188" i="21"/>
  <c r="H188" i="21" s="1"/>
  <c r="W189" i="21"/>
  <c r="H189" i="21" s="1"/>
  <c r="W190" i="21"/>
  <c r="H190" i="21" s="1"/>
  <c r="W191" i="21"/>
  <c r="X191" i="21" s="1"/>
  <c r="W192" i="21"/>
  <c r="H192" i="21" s="1"/>
  <c r="W193" i="21"/>
  <c r="H193" i="21" s="1"/>
  <c r="W194" i="21"/>
  <c r="X194" i="21" s="1"/>
  <c r="W195" i="21"/>
  <c r="X195" i="21" s="1"/>
  <c r="W196" i="21"/>
  <c r="H196" i="21" s="1"/>
  <c r="W197" i="21"/>
  <c r="H197" i="21" s="1"/>
  <c r="W198" i="21"/>
  <c r="H198" i="21" s="1"/>
  <c r="W199" i="21"/>
  <c r="X199" i="21" s="1"/>
  <c r="W200" i="21"/>
  <c r="H200" i="21" s="1"/>
  <c r="W201" i="21"/>
  <c r="X201" i="21" s="1"/>
  <c r="W202" i="21"/>
  <c r="H202" i="21" s="1"/>
  <c r="W203" i="21"/>
  <c r="H203" i="21" s="1"/>
  <c r="W204" i="21"/>
  <c r="H204" i="21" s="1"/>
  <c r="W205" i="21"/>
  <c r="X205" i="21" s="1"/>
  <c r="W206" i="21"/>
  <c r="X206" i="21" s="1"/>
  <c r="W207" i="21"/>
  <c r="X207" i="21" s="1"/>
  <c r="W208" i="21"/>
  <c r="H208" i="21" s="1"/>
  <c r="W209" i="21"/>
  <c r="H209" i="21" s="1"/>
  <c r="W210" i="21"/>
  <c r="H210" i="21" s="1"/>
  <c r="W211" i="21"/>
  <c r="X211" i="21" s="1"/>
  <c r="W212" i="21"/>
  <c r="H212" i="21" s="1"/>
  <c r="W213" i="21"/>
  <c r="H213" i="21" s="1"/>
  <c r="W214" i="21"/>
  <c r="H214" i="21" s="1"/>
  <c r="W215" i="21"/>
  <c r="H215" i="21" s="1"/>
  <c r="W216" i="21"/>
  <c r="X216" i="21" s="1"/>
  <c r="W217" i="21"/>
  <c r="X217" i="21" s="1"/>
  <c r="W218" i="21"/>
  <c r="H218" i="21" s="1"/>
  <c r="W219" i="21"/>
  <c r="H219" i="21" s="1"/>
  <c r="W220" i="21"/>
  <c r="H220" i="21" s="1"/>
  <c r="W221" i="21"/>
  <c r="H221" i="21" s="1"/>
  <c r="W222" i="21"/>
  <c r="H222" i="21" s="1"/>
  <c r="W223" i="21"/>
  <c r="H223" i="21" s="1"/>
  <c r="W224" i="21"/>
  <c r="H224" i="21" s="1"/>
  <c r="W226" i="21"/>
  <c r="H226" i="21" s="1"/>
  <c r="W6" i="21"/>
  <c r="X6" i="21" s="1"/>
  <c r="AA9" i="21"/>
  <c r="AE226" i="21"/>
  <c r="AC226" i="21"/>
  <c r="AA226" i="21"/>
  <c r="AE225" i="21"/>
  <c r="AC225" i="21"/>
  <c r="AA225" i="21"/>
  <c r="AE224" i="21"/>
  <c r="AC224" i="21"/>
  <c r="AE223" i="21"/>
  <c r="AC223" i="21"/>
  <c r="AA223" i="21"/>
  <c r="AE222" i="21"/>
  <c r="AC222" i="21"/>
  <c r="AA222" i="21"/>
  <c r="AE221" i="21"/>
  <c r="AC221" i="21"/>
  <c r="AA221" i="21"/>
  <c r="AE220" i="21"/>
  <c r="AC220" i="21"/>
  <c r="AA220" i="21"/>
  <c r="AE219" i="21"/>
  <c r="AC219" i="21"/>
  <c r="AA219" i="21"/>
  <c r="AE218" i="21"/>
  <c r="AC218" i="21"/>
  <c r="AA218" i="21"/>
  <c r="AE215" i="21"/>
  <c r="AC215" i="21"/>
  <c r="AA215" i="21"/>
  <c r="AE214" i="21"/>
  <c r="AC214" i="21"/>
  <c r="AA214" i="21"/>
  <c r="AE213" i="21"/>
  <c r="AC213" i="21"/>
  <c r="AA213" i="21"/>
  <c r="AE212" i="21"/>
  <c r="AC212" i="21"/>
  <c r="AA212" i="21"/>
  <c r="AE211" i="21"/>
  <c r="AC211" i="21"/>
  <c r="AA211" i="21"/>
  <c r="AE210" i="21"/>
  <c r="AC210" i="21"/>
  <c r="AA210" i="21"/>
  <c r="AE209" i="21"/>
  <c r="AC209" i="21"/>
  <c r="AA209" i="21"/>
  <c r="AE208" i="21"/>
  <c r="AC208" i="21"/>
  <c r="AA208" i="21"/>
  <c r="AE207" i="21"/>
  <c r="AC207" i="21"/>
  <c r="AA207" i="21"/>
  <c r="AE204" i="21"/>
  <c r="AC204" i="21"/>
  <c r="AA204" i="21"/>
  <c r="AE203" i="21"/>
  <c r="AC203" i="21"/>
  <c r="AA203" i="21"/>
  <c r="AE202" i="21"/>
  <c r="AC202" i="21"/>
  <c r="AA202" i="21"/>
  <c r="AE201" i="21"/>
  <c r="AC201" i="21"/>
  <c r="AA201" i="21"/>
  <c r="AE200" i="21"/>
  <c r="AC200" i="21"/>
  <c r="AA200" i="21"/>
  <c r="AE199" i="21"/>
  <c r="AC199" i="21"/>
  <c r="AA199" i="21"/>
  <c r="AE198" i="21"/>
  <c r="AC198" i="21"/>
  <c r="AA198" i="21"/>
  <c r="AE197" i="21"/>
  <c r="AC197" i="21"/>
  <c r="AA197" i="21"/>
  <c r="AE196" i="21"/>
  <c r="AC196" i="21"/>
  <c r="AA196" i="21"/>
  <c r="AE193" i="21"/>
  <c r="AC193" i="21"/>
  <c r="AA193" i="21"/>
  <c r="AE192" i="21"/>
  <c r="AC192" i="21"/>
  <c r="AA192" i="21"/>
  <c r="AE191" i="21"/>
  <c r="AC191" i="21"/>
  <c r="AA191" i="21"/>
  <c r="AE190" i="21"/>
  <c r="AC190" i="21"/>
  <c r="AA190" i="21"/>
  <c r="AE189" i="21"/>
  <c r="AC189" i="21"/>
  <c r="AA189" i="21"/>
  <c r="AE188" i="21"/>
  <c r="AC188" i="21"/>
  <c r="AA188" i="21"/>
  <c r="AE187" i="21"/>
  <c r="AC187" i="21"/>
  <c r="AA187" i="21"/>
  <c r="AE186" i="21"/>
  <c r="AC186" i="21"/>
  <c r="AA186" i="21"/>
  <c r="AE185" i="21"/>
  <c r="AC185" i="21"/>
  <c r="AA185" i="21"/>
  <c r="AE184" i="21"/>
  <c r="AC184" i="21"/>
  <c r="AA184" i="21"/>
  <c r="AE183" i="21"/>
  <c r="AC183" i="21"/>
  <c r="AA183" i="21"/>
  <c r="AE182" i="21"/>
  <c r="AC182" i="21"/>
  <c r="AA182" i="21"/>
  <c r="AE181" i="21"/>
  <c r="AC181" i="21"/>
  <c r="AA181" i="21"/>
  <c r="AE178" i="21"/>
  <c r="AC178" i="21"/>
  <c r="AA178" i="21"/>
  <c r="AE177" i="21"/>
  <c r="AC177" i="21"/>
  <c r="AA177" i="21"/>
  <c r="AE176" i="21"/>
  <c r="AC176" i="21"/>
  <c r="AA176" i="21"/>
  <c r="AE175" i="21"/>
  <c r="AC175" i="21"/>
  <c r="AA175" i="21"/>
  <c r="AE174" i="21"/>
  <c r="AC174" i="21"/>
  <c r="AA174" i="21"/>
  <c r="AE173" i="21"/>
  <c r="AC173" i="21"/>
  <c r="AA173" i="21"/>
  <c r="AE172" i="21"/>
  <c r="AC172" i="21"/>
  <c r="AA172" i="21"/>
  <c r="AE171" i="21"/>
  <c r="AC171" i="21"/>
  <c r="AA171" i="21"/>
  <c r="AE170" i="21"/>
  <c r="AC170" i="21"/>
  <c r="AA170" i="21"/>
  <c r="AE169" i="21"/>
  <c r="AC169" i="21"/>
  <c r="AA169" i="21"/>
  <c r="AE168" i="21"/>
  <c r="AC168" i="21"/>
  <c r="AA168" i="21"/>
  <c r="AE167" i="21"/>
  <c r="AC167" i="21"/>
  <c r="AA167" i="21"/>
  <c r="AE166" i="21"/>
  <c r="AC166" i="21"/>
  <c r="AA166" i="21"/>
  <c r="AE163" i="21"/>
  <c r="AC163" i="21"/>
  <c r="AA163" i="21"/>
  <c r="AE162" i="21"/>
  <c r="AC162" i="21"/>
  <c r="AA162" i="21"/>
  <c r="AE161" i="21"/>
  <c r="AC161" i="21"/>
  <c r="AA161" i="21"/>
  <c r="AE160" i="21"/>
  <c r="AC160" i="21"/>
  <c r="AA160" i="21"/>
  <c r="AE159" i="21"/>
  <c r="AC159" i="21"/>
  <c r="AA159" i="21"/>
  <c r="AE158" i="21"/>
  <c r="AC158" i="21"/>
  <c r="AA158" i="21"/>
  <c r="AE157" i="21"/>
  <c r="AC157" i="21"/>
  <c r="AA157" i="21"/>
  <c r="AE156" i="21"/>
  <c r="AC156" i="21"/>
  <c r="AA156" i="21"/>
  <c r="AE155" i="21"/>
  <c r="AC155" i="21"/>
  <c r="AA155" i="21"/>
  <c r="AE154" i="21"/>
  <c r="AC154" i="21"/>
  <c r="AA154" i="21"/>
  <c r="AE151" i="21"/>
  <c r="AC151" i="21"/>
  <c r="AA151" i="21"/>
  <c r="AE150" i="21"/>
  <c r="AC150" i="21"/>
  <c r="AA150" i="21"/>
  <c r="AE149" i="21"/>
  <c r="AC149" i="21"/>
  <c r="AA149" i="21"/>
  <c r="AE148" i="21"/>
  <c r="AC148" i="21"/>
  <c r="AA148" i="21"/>
  <c r="AE147" i="21"/>
  <c r="AC147" i="21"/>
  <c r="AA147" i="21"/>
  <c r="AE146" i="21"/>
  <c r="AC146" i="21"/>
  <c r="AA146" i="21"/>
  <c r="AE145" i="21"/>
  <c r="AC145" i="21"/>
  <c r="AA145" i="21"/>
  <c r="AE144" i="21"/>
  <c r="AC144" i="21"/>
  <c r="AA144" i="21"/>
  <c r="AE141" i="21"/>
  <c r="AC141" i="21"/>
  <c r="AA141" i="21"/>
  <c r="AE140" i="21"/>
  <c r="AC140" i="21"/>
  <c r="AA140" i="21"/>
  <c r="AE139" i="21"/>
  <c r="AC139" i="21"/>
  <c r="AA139" i="21"/>
  <c r="AE138" i="21"/>
  <c r="AC138" i="21"/>
  <c r="AA138" i="21"/>
  <c r="AE137" i="21"/>
  <c r="AC137" i="21"/>
  <c r="AA137" i="21"/>
  <c r="AE136" i="21"/>
  <c r="AC136" i="21"/>
  <c r="AA136" i="21"/>
  <c r="AE135" i="21"/>
  <c r="AC135" i="21"/>
  <c r="AA135" i="21"/>
  <c r="AE134" i="21"/>
  <c r="AC134" i="21"/>
  <c r="AA134" i="21"/>
  <c r="AE131" i="21"/>
  <c r="AC131" i="21"/>
  <c r="AA131" i="21"/>
  <c r="AE130" i="21"/>
  <c r="AC130" i="21"/>
  <c r="AA130" i="21"/>
  <c r="AE129" i="21"/>
  <c r="AC129" i="21"/>
  <c r="AA129" i="21"/>
  <c r="AE128" i="21"/>
  <c r="AC128" i="21"/>
  <c r="AA128" i="21"/>
  <c r="AE127" i="21"/>
  <c r="AC127" i="21"/>
  <c r="AA127" i="21"/>
  <c r="AE126" i="21"/>
  <c r="AC126" i="21"/>
  <c r="AA126" i="21"/>
  <c r="AE125" i="21"/>
  <c r="AC125" i="21"/>
  <c r="AA125" i="21"/>
  <c r="AE124" i="21"/>
  <c r="AC124" i="21"/>
  <c r="AA124" i="21"/>
  <c r="AE123" i="21"/>
  <c r="AC123" i="21"/>
  <c r="AA123" i="21"/>
  <c r="AE122" i="21"/>
  <c r="AC122" i="21"/>
  <c r="AA122" i="21"/>
  <c r="AE121" i="21"/>
  <c r="AC121" i="21"/>
  <c r="AA121" i="21"/>
  <c r="AE120" i="21"/>
  <c r="AC120" i="21"/>
  <c r="AA120" i="21"/>
  <c r="AE119" i="21"/>
  <c r="AC119" i="21"/>
  <c r="AA119" i="21"/>
  <c r="AE118" i="21"/>
  <c r="AC118" i="21"/>
  <c r="AA118" i="21"/>
  <c r="AE117" i="21"/>
  <c r="AC117" i="21"/>
  <c r="AA117" i="21"/>
  <c r="AE116" i="21"/>
  <c r="AC116" i="21"/>
  <c r="AA116" i="21"/>
  <c r="AE115" i="21"/>
  <c r="AC115" i="21"/>
  <c r="AA115" i="21"/>
  <c r="AE114" i="21"/>
  <c r="AC114" i="21"/>
  <c r="AA114" i="21"/>
  <c r="AE111" i="21"/>
  <c r="AC111" i="21"/>
  <c r="AA111" i="21"/>
  <c r="AE110" i="21"/>
  <c r="AC110" i="21"/>
  <c r="AA110" i="21"/>
  <c r="AE109" i="21"/>
  <c r="AC109" i="21"/>
  <c r="AA109" i="21"/>
  <c r="AE108" i="21"/>
  <c r="AC108" i="21"/>
  <c r="AA108" i="21"/>
  <c r="AE105" i="21"/>
  <c r="AC105" i="21"/>
  <c r="AA105" i="21"/>
  <c r="AE104" i="21"/>
  <c r="AC104" i="21"/>
  <c r="AA104" i="21"/>
  <c r="AE103" i="21"/>
  <c r="AC103" i="21"/>
  <c r="AA103" i="21"/>
  <c r="AE102" i="21"/>
  <c r="AC102" i="21"/>
  <c r="AA102" i="21"/>
  <c r="AE101" i="21"/>
  <c r="AC101" i="21"/>
  <c r="AA101" i="21"/>
  <c r="AE100" i="21"/>
  <c r="AC100" i="21"/>
  <c r="AA100" i="21"/>
  <c r="AE99" i="21"/>
  <c r="AC99" i="21"/>
  <c r="AA99" i="21"/>
  <c r="AE98" i="21"/>
  <c r="AC98" i="21"/>
  <c r="AA98" i="21"/>
  <c r="AE97" i="21"/>
  <c r="AC97" i="21"/>
  <c r="AA97" i="21"/>
  <c r="AE94" i="21"/>
  <c r="AC94" i="21"/>
  <c r="AA94" i="21"/>
  <c r="AE93" i="21"/>
  <c r="AC93" i="21"/>
  <c r="AA93" i="21"/>
  <c r="AE92" i="21"/>
  <c r="AC92" i="21"/>
  <c r="AA92" i="21"/>
  <c r="AE91" i="21"/>
  <c r="AC91" i="21"/>
  <c r="AA91" i="21"/>
  <c r="AE90" i="21"/>
  <c r="AC90" i="21"/>
  <c r="AA90" i="21"/>
  <c r="AE89" i="21"/>
  <c r="AC89" i="21"/>
  <c r="AA89" i="21"/>
  <c r="AE86" i="21"/>
  <c r="AC86" i="21"/>
  <c r="AA86" i="21"/>
  <c r="AE85" i="21"/>
  <c r="AC85" i="21"/>
  <c r="AA85" i="21"/>
  <c r="AE84" i="21"/>
  <c r="AC84" i="21"/>
  <c r="AA84" i="21"/>
  <c r="AE83" i="21"/>
  <c r="AC83" i="21"/>
  <c r="AA83" i="21"/>
  <c r="AE82" i="21"/>
  <c r="AC82" i="21"/>
  <c r="AA82" i="21"/>
  <c r="AE81" i="21"/>
  <c r="AC81" i="21"/>
  <c r="AA81" i="21"/>
  <c r="AE80" i="21"/>
  <c r="AC80" i="21"/>
  <c r="AA80" i="21"/>
  <c r="AE77" i="21"/>
  <c r="AC77" i="21"/>
  <c r="AA77" i="21"/>
  <c r="AE76" i="21"/>
  <c r="AC76" i="21"/>
  <c r="AA76" i="21"/>
  <c r="AE75" i="21"/>
  <c r="AC75" i="21"/>
  <c r="AA75" i="21"/>
  <c r="AE74" i="21"/>
  <c r="AC74" i="21"/>
  <c r="AA74" i="21"/>
  <c r="AE73" i="21"/>
  <c r="AC73" i="21"/>
  <c r="AA73" i="21"/>
  <c r="AE72" i="21"/>
  <c r="AC72" i="21"/>
  <c r="AA72" i="21"/>
  <c r="AE71" i="21"/>
  <c r="AC71" i="21"/>
  <c r="AA71" i="21"/>
  <c r="AE70" i="21"/>
  <c r="AC70" i="21"/>
  <c r="AA70" i="21"/>
  <c r="AE69" i="21"/>
  <c r="AC69" i="21"/>
  <c r="AA69" i="21"/>
  <c r="AE66" i="21"/>
  <c r="AC66" i="21"/>
  <c r="AA66" i="21"/>
  <c r="AE65" i="21"/>
  <c r="AC65" i="21"/>
  <c r="AA65" i="21"/>
  <c r="AE64" i="21"/>
  <c r="AC64" i="21"/>
  <c r="AA64" i="21"/>
  <c r="AE63" i="21"/>
  <c r="AC63" i="21"/>
  <c r="AA63" i="21"/>
  <c r="AE62" i="21"/>
  <c r="AC62" i="21"/>
  <c r="AA62" i="21"/>
  <c r="AE61" i="21"/>
  <c r="AC61" i="21"/>
  <c r="AA61" i="21"/>
  <c r="AE60" i="21"/>
  <c r="AC60" i="21"/>
  <c r="AA60" i="21"/>
  <c r="AE59" i="21"/>
  <c r="AC59" i="21"/>
  <c r="AA59" i="21"/>
  <c r="AE56" i="21"/>
  <c r="AC56" i="21"/>
  <c r="AA56" i="21"/>
  <c r="AE55" i="21"/>
  <c r="AC55" i="21"/>
  <c r="AA55" i="21"/>
  <c r="AE54" i="21"/>
  <c r="AC54" i="21"/>
  <c r="AA54" i="21"/>
  <c r="AE53" i="21"/>
  <c r="AC53" i="21"/>
  <c r="AA53" i="21"/>
  <c r="AE52" i="21"/>
  <c r="AC52" i="21"/>
  <c r="AA52" i="21"/>
  <c r="AE51" i="21"/>
  <c r="AC51" i="21"/>
  <c r="AA51" i="21"/>
  <c r="AE50" i="21"/>
  <c r="AC50" i="21"/>
  <c r="AA50" i="21"/>
  <c r="AE49" i="21"/>
  <c r="AC49" i="21"/>
  <c r="AA49" i="21"/>
  <c r="AE48" i="21"/>
  <c r="AC48" i="21"/>
  <c r="AA48" i="21"/>
  <c r="AE47" i="21"/>
  <c r="AC47" i="21"/>
  <c r="AA47" i="21"/>
  <c r="AE46" i="21"/>
  <c r="AC46" i="21"/>
  <c r="AA46" i="21"/>
  <c r="AE44" i="21"/>
  <c r="AC44" i="21"/>
  <c r="AA44" i="21"/>
  <c r="AE43" i="21"/>
  <c r="AC43" i="21"/>
  <c r="AA43" i="21"/>
  <c r="AE40" i="21"/>
  <c r="AC40" i="21"/>
  <c r="AA40" i="21"/>
  <c r="AE39" i="21"/>
  <c r="AC39" i="21"/>
  <c r="AA39" i="21"/>
  <c r="AE38" i="21"/>
  <c r="AC38" i="21"/>
  <c r="AA38" i="21"/>
  <c r="AE37" i="21"/>
  <c r="AC37" i="21"/>
  <c r="AA37" i="21"/>
  <c r="AE36" i="21"/>
  <c r="AC36" i="21"/>
  <c r="AA36" i="21"/>
  <c r="AE35" i="21"/>
  <c r="AC35" i="21"/>
  <c r="AA35" i="21"/>
  <c r="AE34" i="21"/>
  <c r="AC34" i="21"/>
  <c r="AA34" i="21"/>
  <c r="AE33" i="21"/>
  <c r="AC33" i="21"/>
  <c r="AA33" i="21"/>
  <c r="AE32" i="21"/>
  <c r="AC32" i="21"/>
  <c r="AA32" i="21"/>
  <c r="AE29" i="21"/>
  <c r="AC29" i="21"/>
  <c r="AA29" i="21"/>
  <c r="AE28" i="21"/>
  <c r="AC28" i="21"/>
  <c r="AA28" i="21"/>
  <c r="AE27" i="21"/>
  <c r="AC27" i="21"/>
  <c r="AA27" i="21"/>
  <c r="AE26" i="21"/>
  <c r="AC26" i="21"/>
  <c r="AA26" i="21"/>
  <c r="AE25" i="21"/>
  <c r="AC25" i="21"/>
  <c r="AA25" i="21"/>
  <c r="AE24" i="21"/>
  <c r="AC24" i="21"/>
  <c r="AA24" i="21"/>
  <c r="AE23" i="21"/>
  <c r="AC23" i="21"/>
  <c r="AA23" i="21"/>
  <c r="AE22" i="21"/>
  <c r="AC22" i="21"/>
  <c r="AA22" i="21"/>
  <c r="AE21" i="21"/>
  <c r="AC21" i="21"/>
  <c r="AA21" i="21"/>
  <c r="AE18" i="21"/>
  <c r="AC18" i="21"/>
  <c r="AA18" i="21"/>
  <c r="AE17" i="21"/>
  <c r="AC17" i="21"/>
  <c r="AA17" i="21"/>
  <c r="AE16" i="21"/>
  <c r="AC16" i="21"/>
  <c r="AA16" i="21"/>
  <c r="AE15" i="21"/>
  <c r="AC15" i="21"/>
  <c r="AA15" i="21"/>
  <c r="AE14" i="21"/>
  <c r="AC14" i="21"/>
  <c r="AA14" i="21"/>
  <c r="AE13" i="21"/>
  <c r="AC13" i="21"/>
  <c r="AA13" i="21"/>
  <c r="AE12" i="21"/>
  <c r="AC12" i="21"/>
  <c r="AA12" i="21"/>
  <c r="AE11" i="21"/>
  <c r="AC11" i="21"/>
  <c r="AA11" i="21"/>
  <c r="AE10" i="21"/>
  <c r="AC10" i="21"/>
  <c r="AA10" i="21"/>
  <c r="AE9" i="21"/>
  <c r="AC9" i="21"/>
  <c r="AE6" i="21"/>
  <c r="AC6" i="21"/>
  <c r="H225" i="21"/>
  <c r="H211" i="21"/>
  <c r="H207" i="21"/>
  <c r="H201" i="21"/>
  <c r="H199" i="21"/>
  <c r="H191" i="21"/>
  <c r="H187" i="21"/>
  <c r="H183" i="21"/>
  <c r="H175" i="21"/>
  <c r="H169" i="21"/>
  <c r="H168" i="21"/>
  <c r="H163" i="21"/>
  <c r="H159" i="21"/>
  <c r="H157" i="21"/>
  <c r="H155" i="21"/>
  <c r="H151" i="21"/>
  <c r="H145" i="21"/>
  <c r="H139" i="21"/>
  <c r="H129" i="21"/>
  <c r="H128" i="21"/>
  <c r="H127" i="21"/>
  <c r="H121" i="21"/>
  <c r="H119" i="21"/>
  <c r="H117" i="21"/>
  <c r="H111" i="21"/>
  <c r="H97" i="21"/>
  <c r="H93" i="21"/>
  <c r="H91" i="21"/>
  <c r="H86" i="21"/>
  <c r="H81" i="21"/>
  <c r="H77" i="21"/>
  <c r="H75" i="21"/>
  <c r="H72" i="21"/>
  <c r="H71" i="21"/>
  <c r="H69" i="21"/>
  <c r="H65" i="21"/>
  <c r="H64" i="21"/>
  <c r="H63" i="21"/>
  <c r="H61" i="21"/>
  <c r="H56" i="21"/>
  <c r="H55" i="21"/>
  <c r="H53" i="21"/>
  <c r="H51" i="21"/>
  <c r="H49" i="21"/>
  <c r="H47" i="21"/>
  <c r="H43" i="21"/>
  <c r="H40" i="21"/>
  <c r="H39" i="21"/>
  <c r="H38" i="21"/>
  <c r="H33" i="21"/>
  <c r="H32" i="21"/>
  <c r="H29" i="21"/>
  <c r="H27" i="21"/>
  <c r="H25" i="21"/>
  <c r="H24" i="21"/>
  <c r="H23" i="21"/>
  <c r="H17" i="21"/>
  <c r="H15" i="21"/>
  <c r="H14" i="21"/>
  <c r="F45" i="21"/>
  <c r="AC45" i="21" s="1"/>
  <c r="X222" i="21" l="1"/>
  <c r="X214" i="21"/>
  <c r="X198" i="21"/>
  <c r="X190" i="21"/>
  <c r="X182" i="21"/>
  <c r="X174" i="21"/>
  <c r="X166" i="21"/>
  <c r="X158" i="21"/>
  <c r="X150" i="21"/>
  <c r="X134" i="21"/>
  <c r="X126" i="21"/>
  <c r="X118" i="21"/>
  <c r="X110" i="21"/>
  <c r="X102" i="21"/>
  <c r="X94" i="21"/>
  <c r="X70" i="21"/>
  <c r="X62" i="21"/>
  <c r="X54" i="21"/>
  <c r="X46" i="21"/>
  <c r="X22" i="21"/>
  <c r="X221" i="21"/>
  <c r="X213" i="21"/>
  <c r="X197" i="21"/>
  <c r="X189" i="21"/>
  <c r="X181" i="21"/>
  <c r="X173" i="21"/>
  <c r="X149" i="21"/>
  <c r="X141" i="21"/>
  <c r="X125" i="21"/>
  <c r="X109" i="21"/>
  <c r="X101" i="21"/>
  <c r="X85" i="21"/>
  <c r="X45" i="21"/>
  <c r="X37" i="21"/>
  <c r="X21" i="21"/>
  <c r="X13" i="21"/>
  <c r="X220" i="21"/>
  <c r="X212" i="21"/>
  <c r="X204" i="21"/>
  <c r="X196" i="21"/>
  <c r="X188" i="21"/>
  <c r="X172" i="21"/>
  <c r="X156" i="21"/>
  <c r="X148" i="21"/>
  <c r="X140" i="21"/>
  <c r="X124" i="21"/>
  <c r="X116" i="21"/>
  <c r="X108" i="21"/>
  <c r="X100" i="21"/>
  <c r="X92" i="21"/>
  <c r="X84" i="21"/>
  <c r="X76" i="21"/>
  <c r="X60" i="21"/>
  <c r="X52" i="21"/>
  <c r="X44" i="21"/>
  <c r="X36" i="21"/>
  <c r="X28" i="21"/>
  <c r="X12" i="21"/>
  <c r="H6" i="21"/>
  <c r="H227" i="21" s="1"/>
  <c r="X219" i="21"/>
  <c r="X203" i="21"/>
  <c r="X171" i="21"/>
  <c r="X147" i="21"/>
  <c r="X131" i="21"/>
  <c r="X123" i="21"/>
  <c r="X115" i="21"/>
  <c r="X99" i="21"/>
  <c r="X83" i="21"/>
  <c r="X59" i="21"/>
  <c r="X35" i="21"/>
  <c r="X11" i="21"/>
  <c r="X226" i="21"/>
  <c r="X218" i="21"/>
  <c r="X210" i="21"/>
  <c r="X202" i="21"/>
  <c r="X186" i="21"/>
  <c r="X178" i="21"/>
  <c r="X170" i="21"/>
  <c r="X162" i="21"/>
  <c r="X154" i="21"/>
  <c r="X146" i="21"/>
  <c r="X138" i="21"/>
  <c r="X130" i="21"/>
  <c r="X122" i="21"/>
  <c r="X114" i="21"/>
  <c r="X98" i="21"/>
  <c r="X90" i="21"/>
  <c r="X82" i="21"/>
  <c r="X74" i="21"/>
  <c r="X66" i="21"/>
  <c r="X50" i="21"/>
  <c r="X34" i="21"/>
  <c r="X26" i="21"/>
  <c r="X18" i="21"/>
  <c r="X10" i="21"/>
  <c r="X209" i="21"/>
  <c r="X193" i="21"/>
  <c r="X185" i="21"/>
  <c r="X177" i="21"/>
  <c r="X161" i="21"/>
  <c r="X137" i="21"/>
  <c r="X105" i="21"/>
  <c r="X89" i="21"/>
  <c r="X73" i="21"/>
  <c r="X9" i="21"/>
  <c r="X224" i="21"/>
  <c r="X208" i="21"/>
  <c r="X200" i="21"/>
  <c r="X192" i="21"/>
  <c r="X184" i="21"/>
  <c r="X176" i="21"/>
  <c r="X160" i="21"/>
  <c r="X144" i="21"/>
  <c r="X136" i="21"/>
  <c r="X120" i="21"/>
  <c r="X104" i="21"/>
  <c r="X80" i="21"/>
  <c r="X48" i="21"/>
  <c r="X16" i="21"/>
  <c r="X223" i="21"/>
  <c r="X215" i="21"/>
  <c r="X167" i="21"/>
  <c r="X135" i="21"/>
  <c r="X103" i="21"/>
  <c r="X227" i="21"/>
  <c r="AA45" i="21"/>
  <c r="AA227" i="21" s="1"/>
  <c r="AE45" i="21"/>
  <c r="AE227" i="21" s="1"/>
  <c r="H45" i="21"/>
  <c r="H9" i="21"/>
</calcChain>
</file>

<file path=xl/sharedStrings.xml><?xml version="1.0" encoding="utf-8"?>
<sst xmlns="http://schemas.openxmlformats.org/spreadsheetml/2006/main" count="854" uniqueCount="363">
  <si>
    <t>Dział</t>
  </si>
  <si>
    <t>Grupa</t>
  </si>
  <si>
    <t>ul. Targowa 74</t>
  </si>
  <si>
    <t>03-734 Warszawa</t>
  </si>
  <si>
    <t>Projekt ten przyczynia się do zmniejszenia różnic społecznych i gospodarczych pomiędzy obywatelami Unii Europejskiej</t>
  </si>
  <si>
    <t>PKP POLSKIE LINIE KOLEJOWE S.A.</t>
  </si>
  <si>
    <t>Nazwa projektu:</t>
  </si>
  <si>
    <t>Stadium:</t>
  </si>
  <si>
    <t>DOKUMENTACJA PRZETARGOWA</t>
  </si>
  <si>
    <t>Tom/Część</t>
  </si>
  <si>
    <t>Nr opracowania:</t>
  </si>
  <si>
    <t>Nr egzemplarza:</t>
  </si>
  <si>
    <t>Data:</t>
  </si>
  <si>
    <t>Nazwa zadania:</t>
  </si>
  <si>
    <t>Adres obiektu budowlanego:</t>
  </si>
  <si>
    <t>Tytuł opracowania:</t>
  </si>
  <si>
    <t>Nazwy i kody robót budowlanych CPV: (klasyfikacja robót wg Wspólnego Słownika Zamówień)</t>
  </si>
  <si>
    <t>Odcinek:</t>
  </si>
  <si>
    <t xml:space="preserve"> „Prace na alternatywnym ciągu transportowym Bydgoszcz – Trójmiasto”</t>
  </si>
  <si>
    <r>
      <t xml:space="preserve">Odcinek B </t>
    </r>
    <r>
      <rPr>
        <sz val="11"/>
        <color indexed="8"/>
        <rFont val="Arial"/>
        <family val="2"/>
        <charset val="238"/>
      </rPr>
      <t xml:space="preserve">- Roboty budowlane na linii kolejowej nr 201 odc. Somonino - Gdańsk Osowa
 realizowane w ramach projektu "Prace na alternatywnym ciągu transportowym
 Bydgoszcz - Trójmiasto" </t>
    </r>
  </si>
  <si>
    <t>ODCINEK B</t>
  </si>
  <si>
    <t>Województwo pomorskie, powiaty: kartuski, gdański, gminy: Somonino, Kartuzy, Żukowo, Gdańsk</t>
  </si>
  <si>
    <t>Linia kolejowa 201 od km 163,250 do km 187,045</t>
  </si>
  <si>
    <t>45.1</t>
  </si>
  <si>
    <t>45000000-7	 Roboty budowlane</t>
  </si>
  <si>
    <t>45100000-8 Przygotowanie terenu pod budowę</t>
  </si>
  <si>
    <t>Klasa</t>
  </si>
  <si>
    <t>45.2.3</t>
  </si>
  <si>
    <t>45230000-8  Roboty budowlane w zakresie budowy rurociągów, linii komunikacyjnych i elektroenergetycznych, autostrad, dróg, lotnisk i kolei; wyrównywanie terenu</t>
  </si>
  <si>
    <t>45.2.4</t>
  </si>
  <si>
    <t>45240000-1  Budowa obiektów inżynierii wodnej</t>
  </si>
  <si>
    <t>Część 10 - Roboty sanitarne
Zeszyt 10.3.  Przebudowa sieci gazowych</t>
  </si>
  <si>
    <t>L.p.</t>
  </si>
  <si>
    <t>Nr STWiORB</t>
  </si>
  <si>
    <t xml:space="preserve">Nazwa i opis </t>
  </si>
  <si>
    <t>J.m.</t>
  </si>
  <si>
    <t>Ilość</t>
  </si>
  <si>
    <t>Cena jedn.</t>
  </si>
  <si>
    <t>Wartość netto</t>
  </si>
  <si>
    <t>KOSZTORYS OFERTOWY</t>
  </si>
  <si>
    <t>Kod ind.</t>
  </si>
  <si>
    <t>m</t>
  </si>
  <si>
    <t>kpl.</t>
  </si>
  <si>
    <t>1.1</t>
  </si>
  <si>
    <t>Zamawiający:</t>
  </si>
  <si>
    <t>02.12.2022</t>
  </si>
  <si>
    <t>1</t>
  </si>
  <si>
    <t>Rura dwudzielna z tworzywa sztucznego Dz110 dla zabezpieczenia kabli NN (długość 3mb)</t>
  </si>
  <si>
    <t>Rura dwudzielna z tworzywa sztucznego Dz160 dla zabezpieczenia kabli SN, WN, telekomunikacyjnych (długość 3mb)</t>
  </si>
  <si>
    <t>Odcinek G2</t>
  </si>
  <si>
    <t xml:space="preserve">Rury do gazu PE 100-RC, SDR 11   w jednolitym kolorze pomarańczowym typ 2 Dz63x5,8mm </t>
  </si>
  <si>
    <t xml:space="preserve">Sączek węchowy DN40 </t>
  </si>
  <si>
    <t xml:space="preserve">Demontaż gazociągu PE Dz63 wraz z armaturą </t>
  </si>
  <si>
    <t xml:space="preserve">Demontaż gazociągu PE Dz160 wraz z armaturą </t>
  </si>
  <si>
    <t xml:space="preserve">Rury do gazu PE 100-RC, SDR 17  w jednolitym kolorze pomarańczowym typ 2 Dz160x9,5mm </t>
  </si>
  <si>
    <t>Odcinek G1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</si>
  <si>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</si>
  <si>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</si>
  <si>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</si>
  <si>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</si>
  <si>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</si>
  <si>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</si>
  <si>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</si>
  <si>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</si>
  <si>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</si>
  <si>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</si>
  <si>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</si>
  <si>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Oznakowanie na czas prowadzenia robót</t>
  </si>
  <si>
    <t>Odcinek G3</t>
  </si>
  <si>
    <t>Rury do gazu PE 100-RC, SDR 11 w jednolitym kolorze pomarańczowym typ 2 Dz63x5,8mm do budowy obejść tymczasowych</t>
  </si>
  <si>
    <t>3</t>
  </si>
  <si>
    <t>Rury do gazu PE 100-RC, SDR 17 w jednolitym kolorze pomarańczowym typ 2 Dz160x9,5mm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</si>
  <si>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</si>
  <si>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</si>
  <si>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</si>
  <si>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</si>
  <si>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</si>
  <si>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</si>
  <si>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</si>
  <si>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</si>
  <si>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</si>
  <si>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 xml:space="preserve">Sączek węchowy DN80 </t>
  </si>
  <si>
    <t>Odcinek G4</t>
  </si>
  <si>
    <t>4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</si>
  <si>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</si>
  <si>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</si>
  <si>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</si>
  <si>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</si>
  <si>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</si>
  <si>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</si>
  <si>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</si>
  <si>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</si>
  <si>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</si>
  <si>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5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</si>
  <si>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</si>
  <si>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</si>
  <si>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</si>
  <si>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</si>
  <si>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</si>
  <si>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</si>
  <si>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</si>
  <si>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</si>
  <si>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</si>
  <si>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</si>
  <si>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</si>
  <si>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</si>
  <si>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</si>
  <si>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</si>
  <si>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Rury do gazu PE 100-RC, SDR 11  w jednolitym kolorze pomarańczowym do przewiertów typ 3  Dz160x14,6mm</t>
  </si>
  <si>
    <t xml:space="preserve">Rury do gazu PE 100-RC, SDR 11 w jednolitym kolorze pomarańczowym typ 2 Dz63x5,8mm </t>
  </si>
  <si>
    <t>Rury do gazu PE 100-RC, SDR 11 w jednolitym kolorze pomarańczowym do przewiertów typ 3  Dz160x14,6mm</t>
  </si>
  <si>
    <t xml:space="preserve">Rury do gazu PE 100-RC, SDR 11 w jednolitym kolorze pomarańczowym do przewiertów typ 3 Dz280x25,4mm </t>
  </si>
  <si>
    <t>Uwaga: Poniższe pozycje należy wyceniać wraz ze wszystkimi pracami niezbędnymi do prawidłowego wykonania w tym robotami ziemnymi, umocnieniem i odwodnieniem wykopu, montażem, osprzętem, próbami szczelności, przełączeniami i obejściami tymczasowymi w trakcie przebudowy sieci oraz nadzorem gestorów i użytkowników sieci</t>
  </si>
  <si>
    <t>Odcinek G5</t>
  </si>
  <si>
    <t>Przekroczenie bezwykopowe długości 54,5 wraz z wykonaniem komór nadawczej i odbiorczej</t>
  </si>
  <si>
    <t>Przekroczenie bezwykopowe długości 36,5 wraz z wykonaniem komór nadawczej i odbiorczej</t>
  </si>
  <si>
    <t>Przekroczenie bezwykopowe długości 55 wraz z wykonaniem komór nadawczej i odbiorczej</t>
  </si>
  <si>
    <t>Rury do gazu PE 100-RC, SDR 11 w jednolitym kolorze pomarańczowym do przewiertów typ 3 Dz500x45,4mm</t>
  </si>
  <si>
    <t xml:space="preserve">Zasuwa z żeliwa sferoidalnego z króćcem  PE do gazu  PN=1.6MPa  DN150 wraz z teleskopową obudową, skrzynką uliczną do zasuw do zasuw z napisem GAZ, płytą podkładową pod zasuwę, prefabrykowaną płytą do skrzynki zasuw (lub obetonowanie w kształcie płyty 0,5mx0,5mx0,2m) </t>
  </si>
  <si>
    <t xml:space="preserve">Zasuwa z żeliwa sferoidalnego z króćcem  PE do gazu  PN=1.6MPa  DN80 wraz z teleskopową obudową, skrzynką uliczną do zasuw do zasuw z napisem GAZ, płytą podkładową pod zasuwę, prefabrykowaną płytą do skrzynki zasuw (lub obetonowanie w kształcie płyty 0,5mx0,5mx0,2m) </t>
  </si>
  <si>
    <t xml:space="preserve">Zasuwa z żeliwa sferoidalnego z króćcem  PE do gazu  PN=1.6MPa  DN50 wraz z teleskopową obudową, skrzynką uliczną do zasuw do zasuw z napisem GAZ, płytą podkładową pod zasuwę, prefabrykowaną płytą do skrzynki zasuw (lub obetonowanie w kształcie płyty 0,5mx0,5mx0,2m) </t>
  </si>
  <si>
    <t xml:space="preserve">Dwustronny zestaw zaporowo-upustowy - zasuwa z żeliwa sferoidalnego z króćcem  PE do gazu  PN=1.6MPa  DN150 wraz z teleskopową obudową, skrzynką uliczną do zasuw do zasuw z napisem GAZ, płytą podkładową pod zasuwę, prefabrykowaną płytą do skrzynki zasuw (lub obetonowanie w kształcie płyty 0,5mx0,5mx0,2m) </t>
  </si>
  <si>
    <t>Sączek węchowy DN40</t>
  </si>
  <si>
    <t>Przekroczenie bezwykopowe długości 39,0 wraz z wykonaniem komór nadawczej i odbiorczej</t>
  </si>
  <si>
    <t>Przekroczenie bezwykopowe długości 11,5 wraz z wykonaniem komór nadawczej i odbiorczej</t>
  </si>
  <si>
    <t>Przekroczenie bezwykopowe długości 50,0 wraz z wykonaniem komór nadawczej i odbiorczej</t>
  </si>
  <si>
    <t>Odcinek G6</t>
  </si>
  <si>
    <t>6</t>
  </si>
  <si>
    <t>6.1</t>
  </si>
  <si>
    <t>6.2</t>
  </si>
  <si>
    <t>6.3</t>
  </si>
  <si>
    <t>6.4</t>
  </si>
  <si>
    <t>6.5</t>
  </si>
  <si>
    <t>6.6</t>
  </si>
  <si>
    <t>6.7</t>
  </si>
  <si>
    <t>6.8</t>
  </si>
  <si>
    <t>Rury do gazu PE 100-RC, SDR 11 w jednolitym kolorze pomarańczowym do przewiertów typ 3 Dz400x36,2mm</t>
  </si>
  <si>
    <t>Rękaw termokurczliwy (Manszety z elastomeru EPDM) wraz z opaskami zaciskowymi ze stali nierdzewnej Dz400/DN200</t>
  </si>
  <si>
    <t>Przekroczenie bezwykopowe długości 6,5 wraz z wykonaniem komór nadawczej i odbiorczej</t>
  </si>
  <si>
    <t>Odcinek G7</t>
  </si>
  <si>
    <t>7</t>
  </si>
  <si>
    <t>7.1</t>
  </si>
  <si>
    <t>7.2</t>
  </si>
  <si>
    <t>7.3</t>
  </si>
  <si>
    <t>7.4</t>
  </si>
  <si>
    <t>7.5</t>
  </si>
  <si>
    <t>7.7</t>
  </si>
  <si>
    <t>7.8</t>
  </si>
  <si>
    <t>7.9</t>
  </si>
  <si>
    <t>Przekroczenie bezwykopowe długości 82 wraz z wykonaniem komór nadawczej i odbiorczej</t>
  </si>
  <si>
    <t xml:space="preserve">Zasuwa z żeliwa sferoidalnego z króćcem  PE do gazu  PN=1.6MPa  DN200 wraz z teleskopową obudową, skrzynką uliczną do zasuw do zasuw z napisem GAZ, płytą podkładową pod zasuwę, prefabrykowaną płytą do skrzynki zasuw (lub obetonowanie w kształcie płyty 0,5mx0,5mx0,2m) </t>
  </si>
  <si>
    <t>Sączek węchowy DN80</t>
  </si>
  <si>
    <t>Odcinek G9a</t>
  </si>
  <si>
    <t xml:space="preserve">Demontaż gazociągu stal DN100 wraz z armaturą </t>
  </si>
  <si>
    <t xml:space="preserve">Demontaż gazociągu stal DN150 wraz z armaturą </t>
  </si>
  <si>
    <t xml:space="preserve">Demontaż gazociągu stal DN80 wraz z armaturą </t>
  </si>
  <si>
    <t>Odcinek G9b</t>
  </si>
  <si>
    <t>10</t>
  </si>
  <si>
    <t>10.1</t>
  </si>
  <si>
    <t>10.2</t>
  </si>
  <si>
    <t>10.3</t>
  </si>
  <si>
    <t>10.4</t>
  </si>
  <si>
    <t>Odcinek G11</t>
  </si>
  <si>
    <t>11</t>
  </si>
  <si>
    <t>11.1</t>
  </si>
  <si>
    <t>Rury do gazu PE 100-RC, SDR 11 w jednolitym kolorze pomarańczowym typ 2 Dz25x2,3mm - przyłącza</t>
  </si>
  <si>
    <t>Rury do gazu PE 100-RC, SDR 11 w jednolitym kolorze pomarańczowym typ 2 Dz63x5,8mm - przyłącza</t>
  </si>
  <si>
    <t>Rury do gazu PE-HD 100 SDR11 do przewiertów w jednolitym kolorze pomarańczowym typ 3 Dz400x36,3mm</t>
  </si>
  <si>
    <t>11.2</t>
  </si>
  <si>
    <t>11.3</t>
  </si>
  <si>
    <t>11.4</t>
  </si>
  <si>
    <t>11.5</t>
  </si>
  <si>
    <t>11.6</t>
  </si>
  <si>
    <t>11.7</t>
  </si>
  <si>
    <t>11.8</t>
  </si>
  <si>
    <t xml:space="preserve">Zasuwa z żeliwa sferoidalnego z króćcem  PE do gazu  PN=1.6MPa  DN25 wraz z teleskopową obudową, skrzynką uliczną do zasuw do zasuw z napisem GAZ, płytą podkładową pod zasuwę, prefabrykowaną płytą do skrzynki zasuw (lub obetonowanie w kształcie płyty 0,5mx0,5mx0,2m) </t>
  </si>
  <si>
    <t>Przekroczenie bezwykopowe długości 7 wraz z wykonaniem komór nadawczej i odbiorczej</t>
  </si>
  <si>
    <t>Odcinek G12</t>
  </si>
  <si>
    <t>12</t>
  </si>
  <si>
    <t>12.1</t>
  </si>
  <si>
    <t>Rury do gazu PE 100-RC, SDR 11   w jednolitym kolorze pomarańczowym typ 2 Dz90x5,4m</t>
  </si>
  <si>
    <t>Rury do gazu PE 100-RC, SDR 11  w jednolitym kolorze pomarańczowym do przewiertów typ 3  Dz180x16,4mm</t>
  </si>
  <si>
    <t>12.2</t>
  </si>
  <si>
    <t>12.3</t>
  </si>
  <si>
    <t>12.4</t>
  </si>
  <si>
    <t>12.5</t>
  </si>
  <si>
    <t>12.6</t>
  </si>
  <si>
    <t>12.7</t>
  </si>
  <si>
    <t>12.8</t>
  </si>
  <si>
    <t>Przekroczenie bezwykopowe długości 45,5 wraz z wykonaniem komór nadawczej i odbiorczej</t>
  </si>
  <si>
    <t xml:space="preserve">Demontaż gazociągu PE Dz90 wraz z armaturą </t>
  </si>
  <si>
    <t xml:space="preserve">Demontaż gazociągu PE Dz25 wraz z armaturą </t>
  </si>
  <si>
    <t>Rury do gazu PE 100-RC, SDR 17 w jednolitym kolorze pomarańczowym typ 2 Dz180x10,7mm</t>
  </si>
  <si>
    <t xml:space="preserve">Rury do gazu PE 100-RC, SDR 11 w jednolitym kolorze pomarańczowym do przewiertów typ 3 Dz315x28,6mm </t>
  </si>
  <si>
    <t>13</t>
  </si>
  <si>
    <t>Odcinek G13</t>
  </si>
  <si>
    <t>13.1</t>
  </si>
  <si>
    <t>13.2</t>
  </si>
  <si>
    <t>13.3</t>
  </si>
  <si>
    <t>13.4</t>
  </si>
  <si>
    <t>13.5</t>
  </si>
  <si>
    <t>13.6</t>
  </si>
  <si>
    <t>13.7</t>
  </si>
  <si>
    <t>13.8</t>
  </si>
  <si>
    <t>14.1</t>
  </si>
  <si>
    <t>14.2</t>
  </si>
  <si>
    <t>14.3</t>
  </si>
  <si>
    <t>14.4</t>
  </si>
  <si>
    <t>14.5</t>
  </si>
  <si>
    <t>14.6</t>
  </si>
  <si>
    <t>14.7</t>
  </si>
  <si>
    <t>14.8</t>
  </si>
  <si>
    <t>14.9</t>
  </si>
  <si>
    <t>14.10</t>
  </si>
  <si>
    <t xml:space="preserve">Zasuwa z żeliwa sferoidalnego z króćcem  PE do gazu  PN=1.6MPa  DN100 wraz z teleskopową obudową, skrzynką uliczną do zasuw do zasuw z napisem GAZ, płytą podkładową pod zasuwę, prefabrykowaną płytą do skrzynki zasuw (lub obetonowanie w kształcie płyty 0,5mx0,5mx0,2m) </t>
  </si>
  <si>
    <t>Przekroczenie bezwykopowe długości 55,0 wraz z wykonaniem komór nadawczej i odbiorczej</t>
  </si>
  <si>
    <t>Odcinek G17</t>
  </si>
  <si>
    <t>15</t>
  </si>
  <si>
    <t>15.1</t>
  </si>
  <si>
    <t>14</t>
  </si>
  <si>
    <t>Odcinek G14</t>
  </si>
  <si>
    <t>Rury do gazu PE 100-RC, SDR 11   w jednolitym kolorze pomarańczowym typ 2 Dz110x6,6mm</t>
  </si>
  <si>
    <t>Rury do gazu PE 100-RC, SDR 11   w jednolitym kolorze pomarańczowym typ 2 Dz63x5,8mm</t>
  </si>
  <si>
    <t>Rury do gazu PE 100-RC, SDR 11  w jednolitym kolorze pomarańczowym do przewiertów typ 3  Dz250x22,74mm</t>
  </si>
  <si>
    <t xml:space="preserve">Dwustronny zestaw zaporowo-upustowy - zasuwa z żeliwa sferoidalnego z króćcem  PE do gazu  PN=1.6MPa  DN50 wraz z teleskopową obudową, skrzynką uliczną do zasuw do zasuw z napisem GAZ, płytą podkładową pod zasuwę, prefabrykowaną płytą do skrzynki zasuw (lub obetonowanie w kształcie płyty 0,5mx0,5mx0,2m) </t>
  </si>
  <si>
    <t>15.2</t>
  </si>
  <si>
    <t>15.3</t>
  </si>
  <si>
    <t>15.4</t>
  </si>
  <si>
    <t>15.5</t>
  </si>
  <si>
    <t>15.6</t>
  </si>
  <si>
    <t>15.7</t>
  </si>
  <si>
    <t>15.8</t>
  </si>
  <si>
    <t>15.9</t>
  </si>
  <si>
    <t>15.10</t>
  </si>
  <si>
    <t>15.11</t>
  </si>
  <si>
    <t>15.12</t>
  </si>
  <si>
    <t>15.13</t>
  </si>
  <si>
    <t>Przekroczenie bezwykopowe długości 51 wraz z wykonaniem komór nadawczej i odbiorczej</t>
  </si>
  <si>
    <t>Odcinek G18</t>
  </si>
  <si>
    <t>Rury do gazu PE 100-RC, SDR 11w jednolitym kolorze pomarańczowym typ 2 Dz63x5,8mm</t>
  </si>
  <si>
    <t>Rury stalowe osłonowe L555ME zgodnych z
PN-EN ISO 3183:2020-03, DN700 -Dz711 x18mm</t>
  </si>
  <si>
    <t>16</t>
  </si>
  <si>
    <t>16.1</t>
  </si>
  <si>
    <t>16.2</t>
  </si>
  <si>
    <t>16.3</t>
  </si>
  <si>
    <t>16.4</t>
  </si>
  <si>
    <t>16.5</t>
  </si>
  <si>
    <t>16.6</t>
  </si>
  <si>
    <t>16.7</t>
  </si>
  <si>
    <t>16.8</t>
  </si>
  <si>
    <t>16.9</t>
  </si>
  <si>
    <t>Przekroczenie bezwykopowe długości 19 wraz z wykonaniem komór nadawczej i odbiorczej</t>
  </si>
  <si>
    <t>Odcinek G19</t>
  </si>
  <si>
    <t>17</t>
  </si>
  <si>
    <t>17.1</t>
  </si>
  <si>
    <t>17.2</t>
  </si>
  <si>
    <t>17.3</t>
  </si>
  <si>
    <t>17.4</t>
  </si>
  <si>
    <t>17.5</t>
  </si>
  <si>
    <t>17.6</t>
  </si>
  <si>
    <t>17.7</t>
  </si>
  <si>
    <t>17.8</t>
  </si>
  <si>
    <t>17.9</t>
  </si>
  <si>
    <t>Rury osłonowe do gazu PE 100-RC, SDR 11 w jednolitym kolorze pomarańczowym do przewiertów typ 3  Dz160x14,6mm</t>
  </si>
  <si>
    <t>Przekroczenie bezwykopowe długości 47 wraz z wykonaniem komór nadawczej i odbiorczej</t>
  </si>
  <si>
    <t>Odcinek G20</t>
  </si>
  <si>
    <t>Odcinek G21</t>
  </si>
  <si>
    <t>18</t>
  </si>
  <si>
    <t>18.1</t>
  </si>
  <si>
    <t>18.2</t>
  </si>
  <si>
    <t>Rury do gazu PE 100-RC, SDR 17 w jednolitym kolorze pomarańczowym typ 2 Dz110x6,6mm</t>
  </si>
  <si>
    <t xml:space="preserve">Rury do gazu PE 100-RC, SDR 11 w jednolitym kolorze pomarańczowym do przewiertów typ 3 Dz250x22,7mm </t>
  </si>
  <si>
    <t xml:space="preserve">Demontaż gazociągu PE Dz110 wraz z armaturą </t>
  </si>
  <si>
    <t>Rury do gazu PE 100-RC, SDR 17 w jednolitym kolorze pomarańczowym typ 2 Dz125x7,4mm</t>
  </si>
  <si>
    <t>Przekroczenie bezwykopowe długości 46,5 wraz z wykonaniem komór nadawczej i odbiorczej</t>
  </si>
  <si>
    <t xml:space="preserve">Jednostronny zespół zaporowoupustowy DN32 Zasuwa z żeliwa sferoidalnego kołnierzowa do gazu PN=1.6MPa DN100 wraz z teleskopową obudową, skrzynką uliczną do zasuw do zasuw z napisem GAZ, płytą podkładową pod zasuwę, prefabrykowaną płytą do skrzynki zasuw (lub obetonowanie w kształcie płyty 0,5mx0,5mx0,2m) </t>
  </si>
  <si>
    <t xml:space="preserve">Demontaż gazociągu PE Dz125 wraz z armaturą </t>
  </si>
  <si>
    <t>18.3</t>
  </si>
  <si>
    <t>18.4</t>
  </si>
  <si>
    <t>18.5</t>
  </si>
  <si>
    <t>18.6</t>
  </si>
  <si>
    <t>18.7</t>
  </si>
  <si>
    <t>18.8</t>
  </si>
  <si>
    <t>18.9</t>
  </si>
  <si>
    <t>7.6</t>
  </si>
  <si>
    <t>Demontaż gazociągu PE Dz110 wraz z armaturą</t>
  </si>
  <si>
    <t>Demontaż gazociągu PE Dz63 wraz z armaturą</t>
  </si>
  <si>
    <t>Demontaż gazociągu stal DN500 wraz z armaturą</t>
  </si>
  <si>
    <t>Odcinek G8a</t>
  </si>
  <si>
    <t>8a</t>
  </si>
  <si>
    <t>8a.1</t>
  </si>
  <si>
    <t>8a.2</t>
  </si>
  <si>
    <t>8a.3</t>
  </si>
  <si>
    <t>8a.4</t>
  </si>
  <si>
    <t>8a.5</t>
  </si>
  <si>
    <t>8a.6</t>
  </si>
  <si>
    <t>8a.7</t>
  </si>
  <si>
    <t>Odcinek G8b</t>
  </si>
  <si>
    <t>8b.1</t>
  </si>
  <si>
    <t>8b.2</t>
  </si>
  <si>
    <t>8b.3</t>
  </si>
  <si>
    <t>8b.4</t>
  </si>
  <si>
    <t>8b.5</t>
  </si>
  <si>
    <t>8b.6</t>
  </si>
  <si>
    <t>9a</t>
  </si>
  <si>
    <t>9a.1</t>
  </si>
  <si>
    <t>9a.2</t>
  </si>
  <si>
    <t>9a.3</t>
  </si>
  <si>
    <t>9a.4</t>
  </si>
  <si>
    <t>9a.5</t>
  </si>
  <si>
    <t>9a.6</t>
  </si>
  <si>
    <t>9a.7</t>
  </si>
  <si>
    <t>9a.8</t>
  </si>
  <si>
    <t>9a.9</t>
  </si>
  <si>
    <t>9b</t>
  </si>
  <si>
    <t>9b.1</t>
  </si>
  <si>
    <t>9b.2</t>
  </si>
  <si>
    <t>9b.3</t>
  </si>
  <si>
    <t>9b.4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</si>
  <si>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</si>
  <si>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</si>
  <si>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</si>
  <si>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</si>
  <si>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</si>
  <si>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</si>
  <si>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</si>
  <si>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</si>
  <si>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</si>
  <si>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</si>
  <si>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</si>
  <si>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10.16</t>
  </si>
  <si>
    <t>10.17</t>
  </si>
  <si>
    <t>10.18</t>
  </si>
  <si>
    <t>13.9</t>
  </si>
  <si>
    <t>13.10</t>
  </si>
  <si>
    <t>14.11</t>
  </si>
  <si>
    <t>14.12</t>
  </si>
  <si>
    <t>14.13</t>
  </si>
  <si>
    <t>ST.07.03.01</t>
  </si>
  <si>
    <t>RAZEM</t>
  </si>
  <si>
    <t>Rury stalowe do przesyłu mediów palnych bez szwu SMLS L360NE zgodnych z PN-EN ISO 3183:2020-03 w klasie wymagań jakościowych PSL 2 izolowanych zewnętrznie trójwarstwowo powłoką izolacyjną 3LPE klasy A3 wg PN-EN ISO21809-1:2018-12, o średnicy DN80 - Dz88,9x5mm</t>
  </si>
  <si>
    <t>Rury stalowe osłonowe S355J2H(X56) zgodną z PN-EN 10219-1 lub PN-EN 10219-2 izolowaną zewnętrznie trójwarstwowo powłoką izolacyjną 3LPE klasy B3 wg PN-EN ISO21809-1:2018-1, DN250 - Dz273x11 mm</t>
  </si>
  <si>
    <t>Rury stalowe do przesyłu mediów palnych bez szwu SMLS L360NE zgodnych z PN-EN ISO 3183:2020-03 w klasie wymagań jakościowych PSL 2 izolowanych zewnętrznie trójwarstwowo powłoką izolacyjną 3LPE klasy A3 wg PN-EN ISO21809-1:2018-12 o średnicy DN80 - Dz88,9x5mm</t>
  </si>
  <si>
    <t>Rury stalowe osłonowe S355J2H(X56) zgodną z PN-EN 10219-1 lub PN-EN 10219-2 izolowaną zewnętrznie trójwarstwowo powłoką izolacyjną 3LPE klasy B3 wg PN-EN ISO21809-1:2018-1,DN200 - Dz219,1x8,8mm</t>
  </si>
  <si>
    <t>Rury stalowe do przesyłu mediów palnych bez szwu SMLS L360NE zgodnych z PN-EN ISO 3183:2020-03 w klasie wymagań jakościowych PSL 2 izolowanych zewnętrznie trójwarstwowo powłoką izolacyjną 3LPE klasy A3 wg PN-EN ISO21809-1:2018-12, o średnicy DN100 - Dz114,3x5mm</t>
  </si>
  <si>
    <t>Rury stalowe do przesyłu mediów palnych bez szwu SMLS L360NE zgodnych z PN-EN ISO 3183:2020-03 w klasie wymagań jakościowych PSL 2 izolowanych zewnętrznie trójwarstwowo powłoką izolacyjną 3LPE klasy A3 wg PN-EN ISO21809-1:2018-12, o średnicy DN200 - Dz219,1x5mm</t>
  </si>
  <si>
    <t>Rury stalowe osłonowe S355J2H zgodną z PN-EN 10219-1 lub PN-EN 10219-2 izolowaną zewnętrznie trójwarstwowo powłoką izolacyjną 3LPE klasy B3 wg PN-EN ISO21809-1:2018-1, DN350 - Dz355,6x11 mm</t>
  </si>
  <si>
    <t>Rury stalowe do przesyłu mediów palnych bez szwu SMLS L360NE zgodnych z PN-EN ISO 3183:2020-03 w klasie wymagań jakościowych PSL 2 izolowanych zewnętrznie trójwarstwowo powłoką izolacyjną 3LPE klasy A3 wg PN-EN ISO21809-1:2018-12, o średnicy DN150 -Dz168,3x8mm,</t>
  </si>
  <si>
    <t>Rury stalowe osłonowe S355J2H zgodną z PN-EN 10219-1 lub PN-EN 10219-2 izolowaną zewnętrznie trójwarstwowo powłoką izolacyjną 3LPE klasy B3 wg PN-EN ISO21809-1:2018-1, DN250-Dz273x11mm</t>
  </si>
  <si>
    <t>Rury stalowe do przesyłu mediów palnych bez szwu SMLS L360NE zgodnych z PN-EN ISO 3183:2020-03 w klasie wymagań jakościowych PSL 2 izolowanych zewnętrznie trójwarstwowo powłoką izolacyjną 3LPE klasy A3 wg PN-EN ISO21809-1:2018-12, o średnicy DN150 - Dz168,3x5mm</t>
  </si>
  <si>
    <t>Rury stalowe osłonowe S355J2H(X56) zgodną z PN-EN 10219-1 lub PN-EN 10219-2 izolowaną zewnętrznie trójwarstwowo powłoką izolacyjną 3LPE klasy B3 wg PN-EN ISO21809-1:2018-1, DN200 – Dz219,1x6,3mm</t>
  </si>
  <si>
    <t>Rury stalowe do przesyłu mediów palnych bez szwu SMLS L360NE zgodnych z PN-EN ISO 3183:2020-03 w klasie wymagań jakościowych PSL 2 izolowanych zewnętrznie trójwarstwowo powłoką izolacyjną 3LPE klasy A3 wg PN-EN ISO21809-1:2018-12 o średnicy DN100 - Dz114,3x5mm</t>
  </si>
  <si>
    <t>Rury stalowe do przesyłu mediów palnych bez szwu SMLS L360NE zgodnych z PN-EN ISO 3183:2020-03 w klasie wymagań jakościowych PSL 2 izolowanych zewnętrznie trójwarstwowo powłoką izolacyjną 3LPE klasy A3 wg PN-EN ISO21809-1:2018-12 o średnicy DN80- Dz88,9x5mm</t>
  </si>
  <si>
    <t>Rury osłonowe stalowe S355J2H zgodne z PN-EN 10219-1 lub PN-EN 10219-2 izolowaną zewnętrznie trójwarstwowo
powłoką izolacyjną 3LPE klasy B3 wg PN-EN ISO21809-1:2018-12, DN200-Dz219,1x8,8</t>
  </si>
  <si>
    <t>Rury osłonowe stalowe S355J2H zgodne z PN-EN 10219-1 lub PN-EN 10219-2 izolowaną zewnętrznie trójwarstwowo
powłoką izolacyjną 3LPE klasy B3 wg PN-EN ISO21809-1:2018-12, DN250-Dz273x7,1</t>
  </si>
  <si>
    <t>Rury stalowe do przesyłu mediów palnych bez szwu SMLS L360NE zgodnych z PN-EN ISO 3183:2020-03 w klasie wymagań jakościowych PSL 2 izolowanych zewnętrznie trójwarstwowo powłoką izolacyjną 3LPE klasy A3 wg PN-EN ISO21809-1:2018-12 o średnicy DN500 -Dz508x8,8mm</t>
  </si>
  <si>
    <t>Rury stalowe osłonowe S355J2H zgodną z PN-EN 10219-1 lub PN-EN 10219-2 izolowaną zewnętrznie trójwarstwowo powłoką izolacyjną 3LPE klasy B3 wg PN-EN ISO21809-1:2018-1, DN700 -Dz711 x18mm</t>
  </si>
  <si>
    <t>Do Oferty</t>
  </si>
  <si>
    <t>Cena jednostkowa PLN</t>
  </si>
  <si>
    <t>Wartość razem (netto) 
PLN</t>
  </si>
  <si>
    <t>PPM-T</t>
  </si>
  <si>
    <t>TRAKCJA</t>
  </si>
  <si>
    <t>ZRK DOM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</si>
</sst>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\ &quot;zł&quot;"/>
  </numFmts>
  <fonts count="24" x14ac:knownFonts="1">
    <font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i/>
      <sz val="10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9"/>
      <color indexed="8"/>
      <name val="Arial"/>
      <family val="2"/>
    </font>
    <font>
      <sz val="7.5"/>
      <color indexed="8"/>
      <name val="Arial"/>
      <family val="2"/>
      <charset val="238"/>
    </font>
    <font>
      <sz val="8"/>
      <name val="Arial"/>
      <family val="2"/>
      <charset val="238"/>
    </font>
    <font>
      <sz val="7.5"/>
      <name val="Arial"/>
      <family val="2"/>
    </font>
    <font>
      <sz val="11"/>
      <color theme="1"/>
      <name val="Calibri"/>
      <family val="2"/>
      <scheme val="minor"/>
    </font>
    <font>
      <i/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7.5"/>
      <color theme="1"/>
      <name val="Arial"/>
      <family val="2"/>
      <charset val="238"/>
    </font>
    <font>
      <sz val="7.5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Arial"/>
      <family val="2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" fillId="0" borderId="0" applyNumberFormat="0" applyFill="0" applyBorder="0" applyAlignment="0" applyProtection="0"/>
  </cellStyleXfs>
  <cellXfs count="124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2" xfId="0" applyBorder="1" applyAlignment="1">
      <alignment horizontal="center"/>
    </xf>
    <xf numFmtId="0" fontId="12" fillId="0" borderId="0" xfId="0" applyFont="1" applyAlignment="1">
      <alignment vertical="top" wrapText="1"/>
    </xf>
    <xf numFmtId="0" fontId="6" fillId="0" borderId="0" xfId="1" applyFont="1" applyAlignment="1">
      <alignment horizontal="left" vertical="center"/>
    </xf>
    <xf numFmtId="0" fontId="2" fillId="0" borderId="2" xfId="1" applyFont="1" applyBorder="1" applyAlignment="1">
      <alignment horizontal="left" vertical="top"/>
    </xf>
    <xf numFmtId="0" fontId="11" fillId="0" borderId="0" xfId="1"/>
    <xf numFmtId="0" fontId="13" fillId="0" borderId="2" xfId="1" applyFont="1" applyBorder="1" applyAlignment="1">
      <alignment horizontal="left"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165" fontId="0" fillId="0" borderId="0" xfId="0" applyNumberFormat="1" applyAlignment="1">
      <alignment horizontal="center" vertical="center" wrapText="1"/>
    </xf>
    <xf numFmtId="165" fontId="0" fillId="0" borderId="0" xfId="0" applyNumberFormat="1" applyAlignment="1">
      <alignment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wrapText="1"/>
    </xf>
    <xf numFmtId="4" fontId="0" fillId="0" borderId="0" xfId="0" applyNumberFormat="1" applyAlignment="1">
      <alignment wrapText="1"/>
    </xf>
    <xf numFmtId="49" fontId="8" fillId="0" borderId="19" xfId="0" applyNumberFormat="1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3" fontId="8" fillId="0" borderId="20" xfId="0" applyNumberFormat="1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49" fontId="14" fillId="0" borderId="19" xfId="0" applyNumberFormat="1" applyFont="1" applyBorder="1" applyAlignment="1">
      <alignment horizontal="left" vertical="top" wrapText="1"/>
    </xf>
    <xf numFmtId="0" fontId="14" fillId="0" borderId="20" xfId="0" applyFont="1" applyBorder="1" applyAlignment="1">
      <alignment horizontal="left" vertical="top" wrapText="1"/>
    </xf>
    <xf numFmtId="0" fontId="14" fillId="0" borderId="22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left" vertical="top" wrapText="1"/>
    </xf>
    <xf numFmtId="2" fontId="14" fillId="0" borderId="4" xfId="0" applyNumberFormat="1" applyFont="1" applyBorder="1" applyAlignment="1">
      <alignment horizontal="left" vertical="top" wrapText="1"/>
    </xf>
    <xf numFmtId="0" fontId="14" fillId="0" borderId="5" xfId="0" applyFont="1" applyBorder="1" applyAlignment="1">
      <alignment horizontal="left" vertical="top" wrapText="1"/>
    </xf>
    <xf numFmtId="49" fontId="14" fillId="0" borderId="19" xfId="0" applyNumberFormat="1" applyFont="1" applyBorder="1" applyAlignment="1">
      <alignment horizontal="right" vertical="top" wrapText="1"/>
    </xf>
    <xf numFmtId="2" fontId="14" fillId="0" borderId="20" xfId="0" applyNumberFormat="1" applyFont="1" applyBorder="1" applyAlignment="1">
      <alignment horizontal="right" vertical="top" wrapText="1"/>
    </xf>
    <xf numFmtId="49" fontId="15" fillId="0" borderId="19" xfId="0" applyNumberFormat="1" applyFont="1" applyBorder="1" applyAlignment="1">
      <alignment horizontal="right" vertical="top" wrapText="1"/>
    </xf>
    <xf numFmtId="0" fontId="15" fillId="0" borderId="20" xfId="0" applyFont="1" applyBorder="1" applyAlignment="1">
      <alignment horizontal="left" vertical="top" wrapText="1"/>
    </xf>
    <xf numFmtId="2" fontId="15" fillId="0" borderId="20" xfId="0" applyNumberFormat="1" applyFont="1" applyBorder="1" applyAlignment="1">
      <alignment horizontal="right" vertical="top" wrapText="1"/>
    </xf>
    <xf numFmtId="165" fontId="0" fillId="0" borderId="3" xfId="0" applyNumberFormat="1" applyBorder="1" applyAlignment="1">
      <alignment horizontal="center" vertical="center" wrapText="1"/>
    </xf>
    <xf numFmtId="4" fontId="14" fillId="0" borderId="20" xfId="0" applyNumberFormat="1" applyFont="1" applyBorder="1" applyAlignment="1">
      <alignment horizontal="right" vertical="top" wrapText="1"/>
    </xf>
    <xf numFmtId="4" fontId="14" fillId="0" borderId="21" xfId="0" applyNumberFormat="1" applyFont="1" applyBorder="1" applyAlignment="1">
      <alignment horizontal="right" vertical="top" wrapText="1"/>
    </xf>
    <xf numFmtId="4" fontId="15" fillId="0" borderId="20" xfId="0" applyNumberFormat="1" applyFont="1" applyBorder="1" applyAlignment="1">
      <alignment horizontal="right" vertical="top" wrapText="1"/>
    </xf>
    <xf numFmtId="4" fontId="15" fillId="0" borderId="21" xfId="0" applyNumberFormat="1" applyFont="1" applyBorder="1" applyAlignment="1">
      <alignment horizontal="right" vertical="top" wrapText="1"/>
    </xf>
    <xf numFmtId="4" fontId="14" fillId="0" borderId="4" xfId="0" applyNumberFormat="1" applyFont="1" applyBorder="1" applyAlignment="1">
      <alignment horizontal="left" vertical="top" wrapText="1"/>
    </xf>
    <xf numFmtId="4" fontId="2" fillId="0" borderId="3" xfId="0" applyNumberFormat="1" applyFont="1" applyBorder="1" applyAlignment="1">
      <alignment wrapText="1"/>
    </xf>
    <xf numFmtId="4" fontId="10" fillId="0" borderId="20" xfId="0" applyNumberFormat="1" applyFont="1" applyBorder="1" applyAlignment="1">
      <alignment horizontal="right" vertical="top" wrapText="1"/>
    </xf>
    <xf numFmtId="4" fontId="0" fillId="0" borderId="0" xfId="0" applyNumberFormat="1"/>
    <xf numFmtId="0" fontId="23" fillId="0" borderId="13" xfId="0" applyFont="1" applyBorder="1" applyAlignment="1">
      <alignment horizontal="left" vertical="center" wrapText="1"/>
    </xf>
    <xf numFmtId="164" fontId="23" fillId="0" borderId="14" xfId="0" applyNumberFormat="1" applyFont="1" applyBorder="1" applyAlignment="1">
      <alignment horizontal="left" vertical="center" wrapText="1"/>
    </xf>
    <xf numFmtId="0" fontId="22" fillId="0" borderId="3" xfId="0" applyFont="1" applyBorder="1" applyAlignment="1">
      <alignment horizontal="left" vertical="center" wrapText="1"/>
    </xf>
    <xf numFmtId="164" fontId="23" fillId="0" borderId="3" xfId="0" applyNumberFormat="1" applyFont="1" applyBorder="1" applyAlignment="1">
      <alignment horizontal="left" vertical="center" wrapText="1"/>
    </xf>
    <xf numFmtId="0" fontId="6" fillId="0" borderId="0" xfId="1" applyFont="1" applyAlignment="1">
      <alignment vertical="center" wrapText="1"/>
    </xf>
    <xf numFmtId="0" fontId="11" fillId="0" borderId="0" xfId="1"/>
    <xf numFmtId="0" fontId="11" fillId="0" borderId="8" xfId="1" applyBorder="1"/>
    <xf numFmtId="0" fontId="4" fillId="0" borderId="1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12" fillId="0" borderId="3" xfId="0" applyFont="1" applyBorder="1" applyAlignment="1">
      <alignment horizontal="left" vertical="top" wrapText="1" readingOrder="1"/>
    </xf>
    <xf numFmtId="0" fontId="2" fillId="0" borderId="2" xfId="1" applyFont="1" applyBorder="1" applyAlignment="1">
      <alignment horizontal="left" vertical="top"/>
    </xf>
    <xf numFmtId="0" fontId="6" fillId="0" borderId="0" xfId="1" applyFont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2" fillId="0" borderId="1" xfId="1" applyFont="1" applyBorder="1" applyAlignment="1">
      <alignment horizontal="left" vertical="top"/>
    </xf>
    <xf numFmtId="0" fontId="11" fillId="0" borderId="6" xfId="1" applyBorder="1"/>
    <xf numFmtId="0" fontId="6" fillId="0" borderId="6" xfId="1" applyFont="1" applyBorder="1" applyAlignment="1">
      <alignment vertical="center" wrapText="1"/>
    </xf>
    <xf numFmtId="0" fontId="11" fillId="0" borderId="7" xfId="1" applyBorder="1"/>
    <xf numFmtId="0" fontId="20" fillId="0" borderId="9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0" fillId="0" borderId="9" xfId="0" applyBorder="1" applyAlignment="1">
      <alignment horizontal="center" vertical="top"/>
    </xf>
    <xf numFmtId="0" fontId="0" fillId="0" borderId="10" xfId="0" applyBorder="1" applyAlignment="1">
      <alignment horizontal="center" vertical="top"/>
    </xf>
    <xf numFmtId="49" fontId="17" fillId="0" borderId="9" xfId="0" applyNumberFormat="1" applyFont="1" applyBorder="1" applyAlignment="1">
      <alignment horizontal="center" wrapText="1"/>
    </xf>
    <xf numFmtId="49" fontId="17" fillId="0" borderId="11" xfId="0" applyNumberFormat="1" applyFont="1" applyBorder="1" applyAlignment="1">
      <alignment horizontal="center" wrapText="1"/>
    </xf>
    <xf numFmtId="49" fontId="0" fillId="0" borderId="9" xfId="0" applyNumberFormat="1" applyBorder="1" applyAlignment="1">
      <alignment horizontal="center"/>
    </xf>
    <xf numFmtId="49" fontId="0" fillId="0" borderId="10" xfId="0" applyNumberFormat="1" applyBorder="1" applyAlignment="1">
      <alignment horizontal="center"/>
    </xf>
    <xf numFmtId="49" fontId="0" fillId="0" borderId="11" xfId="0" applyNumberFormat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16" fillId="0" borderId="1" xfId="0" applyFont="1" applyBorder="1" applyAlignment="1">
      <alignment horizontal="left" wrapText="1"/>
    </xf>
    <xf numFmtId="0" fontId="16" fillId="0" borderId="7" xfId="0" applyFont="1" applyBorder="1" applyAlignment="1">
      <alignment horizontal="left" wrapText="1"/>
    </xf>
    <xf numFmtId="0" fontId="0" fillId="0" borderId="1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12" fillId="0" borderId="1" xfId="0" applyFont="1" applyBorder="1" applyAlignment="1">
      <alignment horizontal="left" vertical="top" wrapText="1"/>
    </xf>
    <xf numFmtId="0" fontId="12" fillId="0" borderId="6" xfId="0" applyFont="1" applyBorder="1" applyAlignment="1">
      <alignment horizontal="left" vertical="top" wrapText="1"/>
    </xf>
    <xf numFmtId="0" fontId="12" fillId="0" borderId="7" xfId="0" applyFont="1" applyBorder="1" applyAlignment="1">
      <alignment horizontal="left" vertical="top" wrapText="1"/>
    </xf>
    <xf numFmtId="0" fontId="22" fillId="0" borderId="2" xfId="0" applyFont="1" applyBorder="1" applyAlignment="1">
      <alignment horizontal="center" vertical="top" wrapText="1"/>
    </xf>
    <xf numFmtId="0" fontId="22" fillId="0" borderId="0" xfId="0" applyFont="1" applyAlignment="1">
      <alignment horizontal="center" vertical="top" wrapText="1"/>
    </xf>
    <xf numFmtId="0" fontId="22" fillId="0" borderId="8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17" fillId="0" borderId="0" xfId="0" applyFont="1" applyAlignment="1">
      <alignment horizontal="center" vertical="top" wrapText="1"/>
    </xf>
    <xf numFmtId="0" fontId="17" fillId="0" borderId="8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0" fontId="23" fillId="0" borderId="0" xfId="0" applyFont="1" applyAlignment="1">
      <alignment horizontal="center" vertical="top" wrapText="1"/>
    </xf>
    <xf numFmtId="0" fontId="23" fillId="0" borderId="8" xfId="0" applyFont="1" applyBorder="1" applyAlignment="1">
      <alignment horizontal="center" vertical="top" wrapText="1"/>
    </xf>
    <xf numFmtId="0" fontId="19" fillId="0" borderId="9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top" wrapText="1" readingOrder="1"/>
    </xf>
    <xf numFmtId="0" fontId="21" fillId="0" borderId="0" xfId="0" applyFont="1" applyAlignment="1">
      <alignment horizontal="center" vertical="top" wrapText="1" readingOrder="1"/>
    </xf>
    <xf numFmtId="0" fontId="21" fillId="0" borderId="8" xfId="0" applyFont="1" applyBorder="1" applyAlignment="1">
      <alignment horizontal="center" vertical="top" wrapText="1" readingOrder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17" fillId="0" borderId="11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center" vertical="top" wrapText="1" readingOrder="1"/>
    </xf>
    <xf numFmtId="0" fontId="18" fillId="0" borderId="6" xfId="0" applyFont="1" applyBorder="1" applyAlignment="1">
      <alignment horizontal="center" vertical="top" wrapText="1" readingOrder="1"/>
    </xf>
    <xf numFmtId="0" fontId="18" fillId="0" borderId="7" xfId="0" applyFont="1" applyBorder="1" applyAlignment="1">
      <alignment horizontal="center" vertical="top" wrapText="1" readingOrder="1"/>
    </xf>
    <xf numFmtId="0" fontId="16" fillId="0" borderId="1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0" xfId="0" applyFont="1" applyAlignment="1">
      <alignment horizontal="left" vertical="top" wrapText="1"/>
    </xf>
    <xf numFmtId="0" fontId="16" fillId="0" borderId="9" xfId="0" applyFont="1" applyBorder="1" applyAlignment="1">
      <alignment horizontal="left" vertical="top" wrapText="1"/>
    </xf>
    <xf numFmtId="0" fontId="16" fillId="0" borderId="10" xfId="0" applyFont="1" applyBorder="1" applyAlignment="1">
      <alignment horizontal="left" vertical="top" wrapText="1"/>
    </xf>
    <xf numFmtId="0" fontId="18" fillId="0" borderId="6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8" fillId="0" borderId="10" xfId="0" applyFont="1" applyBorder="1" applyAlignment="1">
      <alignment horizontal="left" vertical="center" wrapText="1"/>
    </xf>
    <xf numFmtId="0" fontId="18" fillId="0" borderId="11" xfId="0" applyFont="1" applyBorder="1" applyAlignment="1">
      <alignment horizontal="left" vertical="center" wrapText="1"/>
    </xf>
    <xf numFmtId="0" fontId="18" fillId="0" borderId="9" xfId="0" applyFont="1" applyBorder="1" applyAlignment="1">
      <alignment horizontal="center" vertical="top" wrapText="1" readingOrder="1"/>
    </xf>
    <xf numFmtId="0" fontId="0" fillId="0" borderId="10" xfId="0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top" wrapText="1" readingOrder="1"/>
    </xf>
    <xf numFmtId="0" fontId="23" fillId="0" borderId="16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Normalny" xfId="0" builtinId="0"/>
    <cellStyle name="Normalny 2" xfId="1" xr:uid="{00000000-0005-0000-0000-000001000000}"/>
    <cellStyle name="Normalny 3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640080</xdr:colOff>
      <xdr:row>0</xdr:row>
      <xdr:rowOff>152400</xdr:rowOff>
    </xdr:from>
    <xdr:to>
      <xdr:col>10</xdr:col>
      <xdr:colOff>1104900</xdr:colOff>
      <xdr:row>0</xdr:row>
      <xdr:rowOff>800100</xdr:rowOff>
    </xdr:to>
    <xdr:pic>
      <xdr:nvPicPr>
        <xdr:cNvPr id="22948" name="Obraz 8" descr="is_fs_plk">
          <a:extLst>
            <a:ext uri="{FF2B5EF4-FFF2-40B4-BE49-F238E27FC236}">
              <a16:creationId xmlns:a16="http://schemas.microsoft.com/office/drawing/2014/main" id="{1958F5CF-C8FE-5D04-7F8E-D10FA342B1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" y="152400"/>
          <a:ext cx="5242560" cy="586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76200</xdr:colOff>
      <xdr:row>2</xdr:row>
      <xdr:rowOff>7620</xdr:rowOff>
    </xdr:from>
    <xdr:to>
      <xdr:col>6</xdr:col>
      <xdr:colOff>982980</xdr:colOff>
      <xdr:row>4</xdr:row>
      <xdr:rowOff>175260</xdr:rowOff>
    </xdr:to>
    <xdr:pic>
      <xdr:nvPicPr>
        <xdr:cNvPr id="22949" name="Obraz 12">
          <a:extLst>
            <a:ext uri="{FF2B5EF4-FFF2-40B4-BE49-F238E27FC236}">
              <a16:creationId xmlns:a16="http://schemas.microsoft.com/office/drawing/2014/main" id="{D423FEA9-1249-452E-E768-B19A627806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2000" b="21333"/>
        <a:stretch>
          <a:fillRect/>
        </a:stretch>
      </xdr:blipFill>
      <xdr:spPr bwMode="auto">
        <a:xfrm>
          <a:off x="83820" y="1097280"/>
          <a:ext cx="256794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7"/>
  <sheetViews>
    <sheetView view="pageBreakPreview" topLeftCell="A6" zoomScale="85" zoomScaleNormal="85" zoomScaleSheetLayoutView="85" zoomScalePageLayoutView="175" workbookViewId="0">
      <selection activeCell="F30" sqref="F30"/>
    </sheetView>
  </sheetViews>
  <sheetFormatPr defaultRowHeight="13.2" x14ac:dyDescent="0.25"/>
  <cols>
    <col min="1" max="1" width="0.109375" customWidth="1"/>
    <col min="2" max="2" width="10.88671875" customWidth="1"/>
    <col min="3" max="3" width="5.5546875" customWidth="1"/>
    <col min="4" max="4" width="0.109375" customWidth="1"/>
    <col min="5" max="5" width="1" customWidth="1"/>
    <col min="6" max="6" width="9" customWidth="1"/>
    <col min="7" max="7" width="12" customWidth="1"/>
    <col min="8" max="8" width="5.109375" customWidth="1"/>
    <col min="9" max="9" width="11.6640625" customWidth="1"/>
    <col min="10" max="10" width="14.33203125" customWidth="1"/>
    <col min="11" max="11" width="19.109375" customWidth="1"/>
    <col min="13" max="13" width="21" customWidth="1"/>
  </cols>
  <sheetData>
    <row r="1" spans="1:12" ht="58.2" customHeight="1" x14ac:dyDescent="0.25">
      <c r="A1" s="1"/>
      <c r="B1" s="99"/>
      <c r="C1" s="100"/>
      <c r="D1" s="100"/>
      <c r="E1" s="100"/>
      <c r="F1" s="100"/>
      <c r="G1" s="100"/>
      <c r="H1" s="100"/>
      <c r="I1" s="100"/>
      <c r="J1" s="100"/>
      <c r="K1" s="101"/>
    </row>
    <row r="2" spans="1:12" ht="27.75" customHeight="1" x14ac:dyDescent="0.25">
      <c r="A2" s="2"/>
      <c r="B2" s="114" t="s">
        <v>4</v>
      </c>
      <c r="C2" s="115"/>
      <c r="D2" s="115"/>
      <c r="E2" s="115"/>
      <c r="F2" s="115"/>
      <c r="G2" s="115"/>
      <c r="H2" s="115"/>
      <c r="I2" s="115"/>
      <c r="J2" s="115"/>
      <c r="K2" s="116"/>
    </row>
    <row r="3" spans="1:12" x14ac:dyDescent="0.25">
      <c r="A3" s="2"/>
      <c r="B3" s="102" t="s">
        <v>44</v>
      </c>
      <c r="C3" s="103"/>
      <c r="D3" s="103"/>
      <c r="E3" s="103"/>
      <c r="F3" s="103"/>
      <c r="G3" s="103"/>
      <c r="H3" s="108" t="s">
        <v>5</v>
      </c>
      <c r="I3" s="108"/>
      <c r="J3" s="108"/>
      <c r="K3" s="109"/>
    </row>
    <row r="4" spans="1:12" x14ac:dyDescent="0.25">
      <c r="A4" s="2"/>
      <c r="B4" s="104"/>
      <c r="C4" s="105"/>
      <c r="D4" s="105"/>
      <c r="E4" s="105"/>
      <c r="F4" s="105"/>
      <c r="G4" s="105"/>
      <c r="H4" s="110" t="s">
        <v>2</v>
      </c>
      <c r="I4" s="110"/>
      <c r="J4" s="110"/>
      <c r="K4" s="111"/>
    </row>
    <row r="5" spans="1:12" x14ac:dyDescent="0.25">
      <c r="A5" s="2"/>
      <c r="B5" s="106"/>
      <c r="C5" s="107"/>
      <c r="D5" s="107"/>
      <c r="E5" s="107"/>
      <c r="F5" s="107"/>
      <c r="G5" s="107"/>
      <c r="H5" s="112" t="s">
        <v>3</v>
      </c>
      <c r="I5" s="112"/>
      <c r="J5" s="112"/>
      <c r="K5" s="113"/>
    </row>
    <row r="6" spans="1:12" x14ac:dyDescent="0.25">
      <c r="A6" s="2"/>
      <c r="B6" s="78" t="s">
        <v>6</v>
      </c>
      <c r="C6" s="79"/>
      <c r="D6" s="79"/>
      <c r="E6" s="79"/>
      <c r="F6" s="79"/>
      <c r="G6" s="79"/>
      <c r="H6" s="79"/>
      <c r="I6" s="79"/>
      <c r="J6" s="79"/>
      <c r="K6" s="80"/>
    </row>
    <row r="7" spans="1:12" ht="39.6" customHeight="1" x14ac:dyDescent="0.25">
      <c r="A7" s="2"/>
      <c r="B7" s="90" t="s">
        <v>18</v>
      </c>
      <c r="C7" s="91"/>
      <c r="D7" s="91"/>
      <c r="E7" s="91"/>
      <c r="F7" s="91"/>
      <c r="G7" s="91"/>
      <c r="H7" s="91"/>
      <c r="I7" s="91"/>
      <c r="J7" s="91"/>
      <c r="K7" s="92"/>
    </row>
    <row r="8" spans="1:12" x14ac:dyDescent="0.25">
      <c r="A8" s="2"/>
      <c r="B8" s="78" t="s">
        <v>13</v>
      </c>
      <c r="C8" s="79"/>
      <c r="D8" s="79"/>
      <c r="E8" s="79"/>
      <c r="F8" s="79"/>
      <c r="G8" s="79"/>
      <c r="H8" s="79"/>
      <c r="I8" s="79"/>
      <c r="J8" s="79"/>
      <c r="K8" s="80"/>
    </row>
    <row r="9" spans="1:12" ht="50.25" customHeight="1" x14ac:dyDescent="0.25">
      <c r="A9" s="1"/>
      <c r="B9" s="84" t="s">
        <v>19</v>
      </c>
      <c r="C9" s="85"/>
      <c r="D9" s="85"/>
      <c r="E9" s="85"/>
      <c r="F9" s="85"/>
      <c r="G9" s="85"/>
      <c r="H9" s="85"/>
      <c r="I9" s="85"/>
      <c r="J9" s="85"/>
      <c r="K9" s="86"/>
    </row>
    <row r="10" spans="1:12" ht="14.25" customHeight="1" x14ac:dyDescent="0.25">
      <c r="A10" s="2"/>
      <c r="B10" s="78" t="s">
        <v>14</v>
      </c>
      <c r="C10" s="79"/>
      <c r="D10" s="79"/>
      <c r="E10" s="79"/>
      <c r="F10" s="79"/>
      <c r="G10" s="79"/>
      <c r="H10" s="79"/>
      <c r="I10" s="79"/>
      <c r="J10" s="79"/>
      <c r="K10" s="80"/>
      <c r="L10" s="4"/>
    </row>
    <row r="11" spans="1:12" ht="33.6" customHeight="1" x14ac:dyDescent="0.25">
      <c r="A11" s="2"/>
      <c r="B11" s="96" t="s">
        <v>21</v>
      </c>
      <c r="C11" s="97"/>
      <c r="D11" s="97"/>
      <c r="E11" s="97"/>
      <c r="F11" s="97"/>
      <c r="G11" s="97"/>
      <c r="H11" s="97"/>
      <c r="I11" s="97"/>
      <c r="J11" s="97"/>
      <c r="K11" s="98"/>
    </row>
    <row r="12" spans="1:12" ht="15" customHeight="1" x14ac:dyDescent="0.25">
      <c r="A12" s="2"/>
      <c r="B12" s="78" t="s">
        <v>17</v>
      </c>
      <c r="C12" s="79"/>
      <c r="D12" s="79"/>
      <c r="E12" s="79"/>
      <c r="F12" s="79"/>
      <c r="G12" s="79"/>
      <c r="H12" s="79"/>
      <c r="I12" s="79"/>
      <c r="J12" s="79"/>
      <c r="K12" s="80"/>
    </row>
    <row r="13" spans="1:12" ht="15" customHeight="1" x14ac:dyDescent="0.25">
      <c r="A13" s="2"/>
      <c r="B13" s="81" t="s">
        <v>20</v>
      </c>
      <c r="C13" s="82"/>
      <c r="D13" s="82"/>
      <c r="E13" s="82"/>
      <c r="F13" s="82"/>
      <c r="G13" s="82"/>
      <c r="H13" s="82"/>
      <c r="I13" s="82"/>
      <c r="J13" s="82"/>
      <c r="K13" s="83"/>
    </row>
    <row r="14" spans="1:12" ht="15" customHeight="1" x14ac:dyDescent="0.25">
      <c r="A14" s="2"/>
      <c r="B14" s="87" t="s">
        <v>22</v>
      </c>
      <c r="C14" s="88"/>
      <c r="D14" s="88"/>
      <c r="E14" s="88"/>
      <c r="F14" s="88"/>
      <c r="G14" s="88"/>
      <c r="H14" s="88"/>
      <c r="I14" s="88"/>
      <c r="J14" s="88"/>
      <c r="K14" s="89"/>
    </row>
    <row r="15" spans="1:12" x14ac:dyDescent="0.25">
      <c r="A15" s="3"/>
      <c r="B15" s="50" t="s">
        <v>7</v>
      </c>
      <c r="C15" s="51"/>
      <c r="D15" s="51"/>
      <c r="E15" s="51"/>
      <c r="F15" s="51"/>
      <c r="G15" s="51"/>
      <c r="H15" s="51"/>
      <c r="I15" s="51"/>
      <c r="J15" s="51"/>
      <c r="K15" s="52"/>
    </row>
    <row r="16" spans="1:12" ht="14.4" x14ac:dyDescent="0.25">
      <c r="A16" s="3"/>
      <c r="B16" s="61" t="s">
        <v>8</v>
      </c>
      <c r="C16" s="62"/>
      <c r="D16" s="62"/>
      <c r="E16" s="62"/>
      <c r="F16" s="62"/>
      <c r="G16" s="62"/>
      <c r="H16" s="62"/>
      <c r="I16" s="62"/>
      <c r="J16" s="62"/>
      <c r="K16" s="63"/>
    </row>
    <row r="17" spans="1:11" x14ac:dyDescent="0.25">
      <c r="A17" s="3"/>
      <c r="B17" s="50" t="s">
        <v>9</v>
      </c>
      <c r="C17" s="51"/>
      <c r="D17" s="51"/>
      <c r="E17" s="51"/>
      <c r="F17" s="51"/>
      <c r="G17" s="51"/>
      <c r="H17" s="51"/>
      <c r="I17" s="51"/>
      <c r="J17" s="51"/>
      <c r="K17" s="52"/>
    </row>
    <row r="18" spans="1:11" ht="46.95" customHeight="1" x14ac:dyDescent="0.25">
      <c r="A18" s="2"/>
      <c r="B18" s="93" t="s">
        <v>31</v>
      </c>
      <c r="C18" s="94"/>
      <c r="D18" s="94"/>
      <c r="E18" s="94"/>
      <c r="F18" s="94"/>
      <c r="G18" s="94"/>
      <c r="H18" s="94"/>
      <c r="I18" s="94"/>
      <c r="J18" s="94"/>
      <c r="K18" s="95"/>
    </row>
    <row r="19" spans="1:11" x14ac:dyDescent="0.25">
      <c r="A19" s="2"/>
      <c r="B19" s="50" t="s">
        <v>15</v>
      </c>
      <c r="C19" s="51"/>
      <c r="D19" s="51"/>
      <c r="E19" s="51"/>
      <c r="F19" s="51"/>
      <c r="G19" s="51"/>
      <c r="H19" s="51"/>
      <c r="I19" s="51"/>
      <c r="J19" s="51"/>
      <c r="K19" s="52"/>
    </row>
    <row r="20" spans="1:11" ht="15" customHeight="1" x14ac:dyDescent="0.25">
      <c r="A20" s="2"/>
      <c r="B20" s="61" t="s">
        <v>39</v>
      </c>
      <c r="C20" s="62"/>
      <c r="D20" s="62"/>
      <c r="E20" s="62"/>
      <c r="F20" s="62"/>
      <c r="G20" s="62"/>
      <c r="H20" s="62"/>
      <c r="I20" s="62"/>
      <c r="J20" s="62"/>
      <c r="K20" s="63"/>
    </row>
    <row r="21" spans="1:11" ht="16.350000000000001" customHeight="1" x14ac:dyDescent="0.25">
      <c r="A21" s="2"/>
      <c r="B21" s="53" t="s">
        <v>16</v>
      </c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38.25" customHeight="1" x14ac:dyDescent="0.3">
      <c r="A22" s="2"/>
      <c r="B22" s="57" t="s">
        <v>0</v>
      </c>
      <c r="C22" s="58"/>
      <c r="D22" s="5"/>
      <c r="E22" s="56">
        <v>45</v>
      </c>
      <c r="F22" s="56"/>
      <c r="G22" s="59" t="s">
        <v>24</v>
      </c>
      <c r="H22" s="58"/>
      <c r="I22" s="58"/>
      <c r="J22" s="58"/>
      <c r="K22" s="60"/>
    </row>
    <row r="23" spans="1:11" ht="13.05" customHeight="1" x14ac:dyDescent="0.3">
      <c r="A23" s="2"/>
      <c r="B23" s="54" t="s">
        <v>1</v>
      </c>
      <c r="C23" s="48"/>
      <c r="D23" s="5"/>
      <c r="E23" s="55" t="s">
        <v>23</v>
      </c>
      <c r="F23" s="55"/>
      <c r="G23" s="47" t="s">
        <v>25</v>
      </c>
      <c r="H23" s="48"/>
      <c r="I23" s="48"/>
      <c r="J23" s="48"/>
      <c r="K23" s="49"/>
    </row>
    <row r="24" spans="1:11" ht="36" customHeight="1" x14ac:dyDescent="0.3">
      <c r="A24" s="2"/>
      <c r="B24" s="8" t="s">
        <v>26</v>
      </c>
      <c r="C24" s="7"/>
      <c r="D24" s="5"/>
      <c r="E24" s="55" t="s">
        <v>27</v>
      </c>
      <c r="F24" s="55"/>
      <c r="G24" s="47" t="s">
        <v>28</v>
      </c>
      <c r="H24" s="48"/>
      <c r="I24" s="48"/>
      <c r="J24" s="48"/>
      <c r="K24" s="49"/>
    </row>
    <row r="25" spans="1:11" ht="13.05" customHeight="1" x14ac:dyDescent="0.3">
      <c r="A25" s="2"/>
      <c r="B25" s="6"/>
      <c r="C25" s="7"/>
      <c r="D25" s="5"/>
      <c r="E25" s="55" t="s">
        <v>29</v>
      </c>
      <c r="F25" s="55"/>
      <c r="G25" s="47" t="s">
        <v>30</v>
      </c>
      <c r="H25" s="48"/>
      <c r="I25" s="48"/>
      <c r="J25" s="48"/>
      <c r="K25" s="49"/>
    </row>
    <row r="26" spans="1:11" x14ac:dyDescent="0.25">
      <c r="A26" s="2"/>
      <c r="B26" s="71" t="s">
        <v>10</v>
      </c>
      <c r="C26" s="72"/>
      <c r="D26" s="72"/>
      <c r="E26" s="72"/>
      <c r="F26" s="73"/>
      <c r="G26" s="76" t="s">
        <v>11</v>
      </c>
      <c r="H26" s="77"/>
      <c r="I26" s="77"/>
      <c r="J26" s="74" t="s">
        <v>12</v>
      </c>
      <c r="K26" s="75"/>
    </row>
    <row r="27" spans="1:11" ht="13.8" x14ac:dyDescent="0.25">
      <c r="A27" s="2"/>
      <c r="B27" s="68" t="s">
        <v>161</v>
      </c>
      <c r="C27" s="69"/>
      <c r="D27" s="69"/>
      <c r="E27" s="69"/>
      <c r="F27" s="70"/>
      <c r="G27" s="64">
        <v>1</v>
      </c>
      <c r="H27" s="65"/>
      <c r="I27" s="65"/>
      <c r="J27" s="66" t="s">
        <v>45</v>
      </c>
      <c r="K27" s="67"/>
    </row>
  </sheetData>
  <mergeCells count="38">
    <mergeCell ref="B1:K1"/>
    <mergeCell ref="B3:G5"/>
    <mergeCell ref="H3:K3"/>
    <mergeCell ref="H4:K4"/>
    <mergeCell ref="H5:K5"/>
    <mergeCell ref="B2:K2"/>
    <mergeCell ref="B16:K16"/>
    <mergeCell ref="B10:K10"/>
    <mergeCell ref="B17:K17"/>
    <mergeCell ref="B18:K18"/>
    <mergeCell ref="B11:K11"/>
    <mergeCell ref="B15:K15"/>
    <mergeCell ref="B6:K6"/>
    <mergeCell ref="B13:K13"/>
    <mergeCell ref="B8:K8"/>
    <mergeCell ref="B9:K9"/>
    <mergeCell ref="B14:K14"/>
    <mergeCell ref="B12:K12"/>
    <mergeCell ref="B7:K7"/>
    <mergeCell ref="G27:I27"/>
    <mergeCell ref="E24:F24"/>
    <mergeCell ref="G24:K24"/>
    <mergeCell ref="J27:K27"/>
    <mergeCell ref="B27:F27"/>
    <mergeCell ref="B26:F26"/>
    <mergeCell ref="J26:K26"/>
    <mergeCell ref="G26:I26"/>
    <mergeCell ref="E25:F25"/>
    <mergeCell ref="G25:K25"/>
    <mergeCell ref="G23:K23"/>
    <mergeCell ref="B19:K19"/>
    <mergeCell ref="B21:K21"/>
    <mergeCell ref="B23:C23"/>
    <mergeCell ref="E23:F23"/>
    <mergeCell ref="E22:F22"/>
    <mergeCell ref="B22:C22"/>
    <mergeCell ref="G22:K22"/>
    <mergeCell ref="B20:K20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E227"/>
  <sheetViews>
    <sheetView tabSelected="1" view="pageBreakPreview" topLeftCell="A221" zoomScaleNormal="145" zoomScaleSheetLayoutView="100" zoomScalePageLayoutView="130" workbookViewId="0">
      <selection activeCell="K12" sqref="K12"/>
    </sheetView>
  </sheetViews>
  <sheetFormatPr defaultRowHeight="13.2" x14ac:dyDescent="0.25"/>
  <cols>
    <col min="1" max="1" width="8.33203125" style="17" bestFit="1" customWidth="1"/>
    <col min="2" max="2" width="9.33203125" style="10" customWidth="1"/>
    <col min="3" max="3" width="10.109375" style="10" customWidth="1"/>
    <col min="4" max="4" width="40.88671875" style="10" customWidth="1"/>
    <col min="5" max="5" width="6.44140625" style="11" customWidth="1"/>
    <col min="6" max="6" width="9.44140625" style="18" customWidth="1"/>
    <col min="7" max="7" width="12.33203125" style="12" customWidth="1"/>
    <col min="8" max="8" width="15.33203125" style="13" customWidth="1"/>
    <col min="9" max="22" width="15.21875" customWidth="1"/>
    <col min="23" max="23" width="12.33203125" style="12" customWidth="1"/>
    <col min="24" max="24" width="15.33203125" style="13" customWidth="1"/>
    <col min="26" max="26" width="12.33203125" style="12" customWidth="1"/>
    <col min="27" max="27" width="15.33203125" style="13" customWidth="1"/>
    <col min="28" max="28" width="12.33203125" style="12" customWidth="1"/>
    <col min="29" max="29" width="15.33203125" style="13" customWidth="1"/>
    <col min="30" max="30" width="12.33203125" style="12" customWidth="1"/>
    <col min="31" max="31" width="15.33203125" style="13" customWidth="1"/>
  </cols>
  <sheetData>
    <row r="1" spans="1:31" x14ac:dyDescent="0.25">
      <c r="A1" s="121" t="s">
        <v>39</v>
      </c>
      <c r="B1" s="122"/>
      <c r="C1" s="122"/>
      <c r="D1" s="122"/>
      <c r="E1" s="122"/>
      <c r="F1" s="122"/>
      <c r="G1" s="122"/>
      <c r="H1" s="123"/>
      <c r="W1" s="43" t="s">
        <v>357</v>
      </c>
      <c r="X1" s="44">
        <v>1.1000000000000001</v>
      </c>
      <c r="Z1" s="45" t="s">
        <v>360</v>
      </c>
      <c r="AA1" s="46">
        <v>1</v>
      </c>
      <c r="AB1" s="45" t="s">
        <v>361</v>
      </c>
      <c r="AC1" s="46">
        <v>1</v>
      </c>
      <c r="AD1" s="45" t="s">
        <v>362</v>
      </c>
      <c r="AE1" s="46">
        <v>1</v>
      </c>
    </row>
    <row r="2" spans="1:31" s="9" customFormat="1" ht="24" x14ac:dyDescent="0.25">
      <c r="A2" s="15" t="s">
        <v>32</v>
      </c>
      <c r="B2" s="14" t="s">
        <v>33</v>
      </c>
      <c r="C2" s="14" t="s">
        <v>40</v>
      </c>
      <c r="D2" s="14" t="s">
        <v>34</v>
      </c>
      <c r="E2" s="14" t="s">
        <v>35</v>
      </c>
      <c r="F2" s="16" t="s">
        <v>36</v>
      </c>
      <c r="G2" s="16" t="s">
        <v>37</v>
      </c>
      <c r="H2" s="16" t="s">
        <v>38</v>
      </c>
      <c r="W2" s="119" t="s">
        <v>358</v>
      </c>
      <c r="X2" s="117" t="s">
        <v>359</v>
      </c>
      <c r="Z2" s="119" t="s">
        <v>358</v>
      </c>
      <c r="AA2" s="117" t="s">
        <v>359</v>
      </c>
      <c r="AB2" s="119" t="s">
        <v>358</v>
      </c>
      <c r="AC2" s="117" t="s">
        <v>359</v>
      </c>
      <c r="AD2" s="119" t="s">
        <v>358</v>
      </c>
      <c r="AE2" s="117" t="s">
        <v>359</v>
      </c>
    </row>
    <row r="3" spans="1:31" ht="13.8" thickBot="1" x14ac:dyDescent="0.3">
      <c r="A3" s="19">
        <v>1</v>
      </c>
      <c r="B3" s="20">
        <v>2</v>
      </c>
      <c r="C3" s="20">
        <v>3</v>
      </c>
      <c r="D3" s="20">
        <v>4</v>
      </c>
      <c r="E3" s="20">
        <v>5</v>
      </c>
      <c r="F3" s="21">
        <v>6</v>
      </c>
      <c r="G3" s="20">
        <v>7</v>
      </c>
      <c r="H3" s="22">
        <v>8</v>
      </c>
      <c r="W3" s="120"/>
      <c r="X3" s="118"/>
      <c r="Z3" s="120"/>
      <c r="AA3" s="118"/>
      <c r="AB3" s="120"/>
      <c r="AC3" s="118"/>
      <c r="AD3" s="120"/>
      <c r="AE3" s="118"/>
    </row>
    <row r="4" spans="1:31" x14ac:dyDescent="0.25">
      <c r="A4" s="23"/>
      <c r="B4" s="24"/>
      <c r="C4" s="24"/>
      <c r="D4" s="25" t="s">
        <v>55</v>
      </c>
      <c r="E4" s="26"/>
      <c r="F4" s="27"/>
      <c r="G4" s="26"/>
      <c r="H4" s="28"/>
      <c r="W4" s="26"/>
      <c r="X4" s="28"/>
      <c r="Z4" s="26"/>
      <c r="AA4" s="28"/>
      <c r="AB4" s="26"/>
      <c r="AC4" s="28"/>
      <c r="AD4" s="26"/>
      <c r="AE4" s="28"/>
    </row>
    <row r="5" spans="1:31" ht="71.400000000000006" x14ac:dyDescent="0.25">
      <c r="A5" s="29" t="s">
        <v>46</v>
      </c>
      <c r="B5" s="24"/>
      <c r="C5" s="24"/>
      <c r="D5" s="24" t="s">
        <v>112</v>
      </c>
      <c r="E5" s="24"/>
      <c r="F5" s="30"/>
      <c r="G5" s="35"/>
      <c r="H5" s="36"/>
      <c r="W5" s="35"/>
      <c r="X5" s="36"/>
      <c r="Z5" s="35"/>
      <c r="AA5" s="36"/>
      <c r="AB5" s="35"/>
      <c r="AC5" s="36"/>
      <c r="AD5" s="35"/>
      <c r="AE5" s="36"/>
    </row>
    <row r="6" spans="1:31" x14ac:dyDescent="0.25">
      <c r="A6" s="31" t="s">
        <v>43</v>
      </c>
      <c r="B6" s="32" t="s">
        <v>338</v>
      </c>
      <c r="C6" s="32">
        <v>5032001</v>
      </c>
      <c r="D6" s="32" t="s">
        <v>67</v>
      </c>
      <c r="E6" s="32" t="s">
        <v>42</v>
      </c>
      <c r="F6" s="33">
        <v>1</v>
      </c>
      <c r="G6" s="37"/>
      <c r="H6" s="38">
        <f>ROUND($F6*G6,2)</f>
        <v>0</v>
      </c>
      <c r="W6" s="37">
        <f>Z6</f>
        <v>15360</v>
      </c>
      <c r="X6" s="38">
        <f>ROUND(W6*$F6,2)</f>
        <v>15360</v>
      </c>
      <c r="Z6" s="37">
        <v>15360</v>
      </c>
      <c r="AA6" s="38">
        <f>ROUND(Z6*$F6,2)</f>
        <v>15360</v>
      </c>
      <c r="AB6" s="37"/>
      <c r="AC6" s="38">
        <f>ROUND(AB6*$F6,2)</f>
        <v>0</v>
      </c>
      <c r="AD6" s="37"/>
      <c r="AE6" s="38">
        <f>ROUND(AD6*$F6,2)</f>
        <v>0</v>
      </c>
    </row>
    <row r="7" spans="1:31" x14ac:dyDescent="0.25">
      <c r="A7" s="23"/>
      <c r="B7" s="24"/>
      <c r="C7" s="24"/>
      <c r="D7" s="25" t="s">
        <v>49</v>
      </c>
      <c r="E7" s="26"/>
      <c r="F7" s="27"/>
      <c r="G7" s="39"/>
      <c r="H7" s="38"/>
      <c r="W7" s="37">
        <f t="shared" ref="W7:W70" si="0">Z7</f>
        <v>0</v>
      </c>
      <c r="X7" s="38">
        <f t="shared" ref="X7:X70" si="1">ROUND(W7*$F7,2)</f>
        <v>0</v>
      </c>
      <c r="Z7" s="39"/>
      <c r="AA7" s="38"/>
      <c r="AB7" s="39"/>
      <c r="AC7" s="38"/>
      <c r="AD7" s="39"/>
      <c r="AE7" s="38"/>
    </row>
    <row r="8" spans="1:31" ht="71.400000000000006" x14ac:dyDescent="0.25">
      <c r="A8" s="29" t="s">
        <v>56</v>
      </c>
      <c r="B8" s="24"/>
      <c r="C8" s="24"/>
      <c r="D8" s="24" t="s">
        <v>112</v>
      </c>
      <c r="E8" s="24"/>
      <c r="F8" s="30"/>
      <c r="H8" s="38"/>
      <c r="W8" s="37">
        <f t="shared" si="0"/>
        <v>0</v>
      </c>
      <c r="X8" s="38">
        <f t="shared" si="1"/>
        <v>0</v>
      </c>
      <c r="AA8" s="38"/>
      <c r="AC8" s="38"/>
      <c r="AE8" s="38"/>
    </row>
    <row r="9" spans="1:31" ht="20.399999999999999" x14ac:dyDescent="0.25">
      <c r="A9" s="31" t="s">
        <v>57</v>
      </c>
      <c r="B9" s="32" t="s">
        <v>338</v>
      </c>
      <c r="C9" s="32">
        <v>5032001</v>
      </c>
      <c r="D9" s="32" t="s">
        <v>50</v>
      </c>
      <c r="E9" s="32" t="s">
        <v>41</v>
      </c>
      <c r="F9" s="33">
        <v>69.5</v>
      </c>
      <c r="G9" s="37"/>
      <c r="H9" s="38">
        <f>ROUND($F9*G9,2)</f>
        <v>0</v>
      </c>
      <c r="W9" s="37">
        <f t="shared" si="0"/>
        <v>120</v>
      </c>
      <c r="X9" s="38">
        <f t="shared" si="1"/>
        <v>8340</v>
      </c>
      <c r="Z9" s="37">
        <v>120</v>
      </c>
      <c r="AA9" s="38">
        <f>ROUND(Z9*$F9,2)</f>
        <v>8340</v>
      </c>
      <c r="AB9" s="37"/>
      <c r="AC9" s="38">
        <f t="shared" ref="AC9:AC18" si="2">ROUND(AB9*$F9,2)</f>
        <v>0</v>
      </c>
      <c r="AD9" s="37"/>
      <c r="AE9" s="38">
        <f t="shared" ref="AE9:AE18" si="3">ROUND(AD9*$F9,2)</f>
        <v>0</v>
      </c>
    </row>
    <row r="10" spans="1:31" ht="20.399999999999999" x14ac:dyDescent="0.25">
      <c r="A10" s="31" t="s">
        <v>58</v>
      </c>
      <c r="B10" s="32" t="s">
        <v>338</v>
      </c>
      <c r="C10" s="32">
        <v>5032001</v>
      </c>
      <c r="D10" s="32" t="s">
        <v>108</v>
      </c>
      <c r="E10" s="32" t="s">
        <v>41</v>
      </c>
      <c r="F10" s="33">
        <v>54.5</v>
      </c>
      <c r="G10" s="37"/>
      <c r="H10" s="38">
        <f t="shared" ref="H10:H18" si="4">ROUND($F10*G10,2)</f>
        <v>0</v>
      </c>
      <c r="W10" s="37">
        <f t="shared" si="0"/>
        <v>192</v>
      </c>
      <c r="X10" s="38">
        <f t="shared" si="1"/>
        <v>10464</v>
      </c>
      <c r="Z10" s="37">
        <v>192</v>
      </c>
      <c r="AA10" s="38">
        <f t="shared" ref="AA10:AA18" si="5">ROUND(Z10*$F10,2)</f>
        <v>10464</v>
      </c>
      <c r="AB10" s="37"/>
      <c r="AC10" s="38">
        <f t="shared" si="2"/>
        <v>0</v>
      </c>
      <c r="AD10" s="37"/>
      <c r="AE10" s="38">
        <f t="shared" si="3"/>
        <v>0</v>
      </c>
    </row>
    <row r="11" spans="1:31" ht="61.2" x14ac:dyDescent="0.25">
      <c r="A11" s="31" t="s">
        <v>59</v>
      </c>
      <c r="B11" s="32" t="s">
        <v>338</v>
      </c>
      <c r="C11" s="32">
        <v>5032001</v>
      </c>
      <c r="D11" s="32" t="s">
        <v>120</v>
      </c>
      <c r="E11" s="32" t="s">
        <v>42</v>
      </c>
      <c r="F11" s="33">
        <v>1</v>
      </c>
      <c r="G11" s="37"/>
      <c r="H11" s="38">
        <f t="shared" si="4"/>
        <v>0</v>
      </c>
      <c r="W11" s="37">
        <f t="shared" si="0"/>
        <v>2400</v>
      </c>
      <c r="X11" s="38">
        <f t="shared" si="1"/>
        <v>2400</v>
      </c>
      <c r="Z11" s="37">
        <v>2400</v>
      </c>
      <c r="AA11" s="38">
        <f t="shared" si="5"/>
        <v>2400</v>
      </c>
      <c r="AB11" s="37"/>
      <c r="AC11" s="38">
        <f t="shared" si="2"/>
        <v>0</v>
      </c>
      <c r="AD11" s="37"/>
      <c r="AE11" s="38">
        <f t="shared" si="3"/>
        <v>0</v>
      </c>
    </row>
    <row r="12" spans="1:31" ht="61.2" x14ac:dyDescent="0.25">
      <c r="A12" s="31" t="s">
        <v>60</v>
      </c>
      <c r="B12" s="32" t="s">
        <v>338</v>
      </c>
      <c r="C12" s="32">
        <v>5032001</v>
      </c>
      <c r="D12" s="32" t="s">
        <v>118</v>
      </c>
      <c r="E12" s="32" t="s">
        <v>42</v>
      </c>
      <c r="F12" s="33">
        <v>2</v>
      </c>
      <c r="G12" s="37"/>
      <c r="H12" s="38">
        <f t="shared" si="4"/>
        <v>0</v>
      </c>
      <c r="W12" s="37">
        <f t="shared" si="0"/>
        <v>6240</v>
      </c>
      <c r="X12" s="38">
        <f t="shared" si="1"/>
        <v>12480</v>
      </c>
      <c r="Z12" s="37">
        <v>6240</v>
      </c>
      <c r="AA12" s="38">
        <f t="shared" si="5"/>
        <v>12480</v>
      </c>
      <c r="AB12" s="37"/>
      <c r="AC12" s="38">
        <f t="shared" si="2"/>
        <v>0</v>
      </c>
      <c r="AD12" s="37"/>
      <c r="AE12" s="38">
        <f t="shared" si="3"/>
        <v>0</v>
      </c>
    </row>
    <row r="13" spans="1:31" x14ac:dyDescent="0.25">
      <c r="A13" s="31" t="s">
        <v>61</v>
      </c>
      <c r="B13" s="32" t="s">
        <v>338</v>
      </c>
      <c r="C13" s="32">
        <v>5032001</v>
      </c>
      <c r="D13" s="32" t="s">
        <v>51</v>
      </c>
      <c r="E13" s="32" t="s">
        <v>42</v>
      </c>
      <c r="F13" s="33">
        <v>1</v>
      </c>
      <c r="G13" s="37"/>
      <c r="H13" s="38">
        <f t="shared" si="4"/>
        <v>0</v>
      </c>
      <c r="W13" s="37">
        <f t="shared" si="0"/>
        <v>768</v>
      </c>
      <c r="X13" s="38">
        <f t="shared" si="1"/>
        <v>768</v>
      </c>
      <c r="Z13" s="37">
        <v>768</v>
      </c>
      <c r="AA13" s="38">
        <f t="shared" si="5"/>
        <v>768</v>
      </c>
      <c r="AB13" s="37"/>
      <c r="AC13" s="38">
        <f t="shared" si="2"/>
        <v>0</v>
      </c>
      <c r="AD13" s="37"/>
      <c r="AE13" s="38">
        <f t="shared" si="3"/>
        <v>0</v>
      </c>
    </row>
    <row r="14" spans="1:31" ht="20.399999999999999" x14ac:dyDescent="0.25">
      <c r="A14" s="31" t="s">
        <v>62</v>
      </c>
      <c r="B14" s="32" t="s">
        <v>338</v>
      </c>
      <c r="C14" s="32">
        <v>5032001</v>
      </c>
      <c r="D14" s="32" t="s">
        <v>54</v>
      </c>
      <c r="E14" s="32" t="s">
        <v>41</v>
      </c>
      <c r="F14" s="33">
        <v>2</v>
      </c>
      <c r="G14" s="37"/>
      <c r="H14" s="38">
        <f t="shared" si="4"/>
        <v>0</v>
      </c>
      <c r="W14" s="37">
        <f t="shared" si="0"/>
        <v>192</v>
      </c>
      <c r="X14" s="38">
        <f t="shared" si="1"/>
        <v>384</v>
      </c>
      <c r="Z14" s="37">
        <v>192</v>
      </c>
      <c r="AA14" s="38">
        <f t="shared" si="5"/>
        <v>384</v>
      </c>
      <c r="AB14" s="37"/>
      <c r="AC14" s="38">
        <f t="shared" si="2"/>
        <v>0</v>
      </c>
      <c r="AD14" s="37"/>
      <c r="AE14" s="38">
        <f t="shared" si="3"/>
        <v>0</v>
      </c>
    </row>
    <row r="15" spans="1:31" ht="30.6" x14ac:dyDescent="0.25">
      <c r="A15" s="31" t="s">
        <v>63</v>
      </c>
      <c r="B15" s="32" t="s">
        <v>338</v>
      </c>
      <c r="C15" s="32">
        <v>5032001</v>
      </c>
      <c r="D15" s="32" t="s">
        <v>69</v>
      </c>
      <c r="E15" s="32" t="s">
        <v>41</v>
      </c>
      <c r="F15" s="33">
        <v>1</v>
      </c>
      <c r="G15" s="37"/>
      <c r="H15" s="38">
        <f t="shared" si="4"/>
        <v>0</v>
      </c>
      <c r="W15" s="37">
        <f t="shared" si="0"/>
        <v>120</v>
      </c>
      <c r="X15" s="38">
        <f t="shared" si="1"/>
        <v>120</v>
      </c>
      <c r="Z15" s="37">
        <v>120</v>
      </c>
      <c r="AA15" s="38">
        <f t="shared" si="5"/>
        <v>120</v>
      </c>
      <c r="AB15" s="37"/>
      <c r="AC15" s="38">
        <f t="shared" si="2"/>
        <v>0</v>
      </c>
      <c r="AD15" s="37"/>
      <c r="AE15" s="38">
        <f t="shared" si="3"/>
        <v>0</v>
      </c>
    </row>
    <row r="16" spans="1:31" ht="20.399999999999999" x14ac:dyDescent="0.25">
      <c r="A16" s="31" t="s">
        <v>64</v>
      </c>
      <c r="B16" s="32" t="s">
        <v>338</v>
      </c>
      <c r="C16" s="32">
        <v>5032001</v>
      </c>
      <c r="D16" s="32" t="s">
        <v>114</v>
      </c>
      <c r="E16" s="32" t="s">
        <v>42</v>
      </c>
      <c r="F16" s="33">
        <v>1</v>
      </c>
      <c r="G16" s="37"/>
      <c r="H16" s="38">
        <f t="shared" si="4"/>
        <v>0</v>
      </c>
      <c r="W16" s="37">
        <f t="shared" si="0"/>
        <v>37920</v>
      </c>
      <c r="X16" s="38">
        <f t="shared" si="1"/>
        <v>37920</v>
      </c>
      <c r="Z16" s="37">
        <v>37920</v>
      </c>
      <c r="AA16" s="38">
        <f t="shared" si="5"/>
        <v>37920</v>
      </c>
      <c r="AB16" s="37"/>
      <c r="AC16" s="38">
        <f t="shared" si="2"/>
        <v>0</v>
      </c>
      <c r="AD16" s="37"/>
      <c r="AE16" s="38">
        <f t="shared" si="3"/>
        <v>0</v>
      </c>
    </row>
    <row r="17" spans="1:31" x14ac:dyDescent="0.25">
      <c r="A17" s="31" t="s">
        <v>65</v>
      </c>
      <c r="B17" s="32" t="s">
        <v>338</v>
      </c>
      <c r="C17" s="32">
        <v>5032001</v>
      </c>
      <c r="D17" s="32" t="s">
        <v>52</v>
      </c>
      <c r="E17" s="32" t="s">
        <v>41</v>
      </c>
      <c r="F17" s="33">
        <v>70</v>
      </c>
      <c r="G17" s="37"/>
      <c r="H17" s="38">
        <f t="shared" si="4"/>
        <v>0</v>
      </c>
      <c r="W17" s="37">
        <f t="shared" si="0"/>
        <v>43.2</v>
      </c>
      <c r="X17" s="38">
        <f t="shared" si="1"/>
        <v>3024</v>
      </c>
      <c r="Z17" s="37">
        <v>43.2</v>
      </c>
      <c r="AA17" s="38">
        <f t="shared" si="5"/>
        <v>3024</v>
      </c>
      <c r="AB17" s="37"/>
      <c r="AC17" s="38">
        <f t="shared" si="2"/>
        <v>0</v>
      </c>
      <c r="AD17" s="37"/>
      <c r="AE17" s="38">
        <f t="shared" si="3"/>
        <v>0</v>
      </c>
    </row>
    <row r="18" spans="1:31" x14ac:dyDescent="0.25">
      <c r="A18" s="31" t="s">
        <v>66</v>
      </c>
      <c r="B18" s="32" t="s">
        <v>338</v>
      </c>
      <c r="C18" s="32">
        <v>5032001</v>
      </c>
      <c r="D18" s="32" t="s">
        <v>53</v>
      </c>
      <c r="E18" s="32" t="s">
        <v>41</v>
      </c>
      <c r="F18" s="33">
        <v>4</v>
      </c>
      <c r="G18" s="37"/>
      <c r="H18" s="38">
        <f t="shared" si="4"/>
        <v>0</v>
      </c>
      <c r="W18" s="37">
        <f t="shared" si="0"/>
        <v>144</v>
      </c>
      <c r="X18" s="38">
        <f t="shared" si="1"/>
        <v>576</v>
      </c>
      <c r="Z18" s="37">
        <v>144</v>
      </c>
      <c r="AA18" s="38">
        <f t="shared" si="5"/>
        <v>576</v>
      </c>
      <c r="AB18" s="37"/>
      <c r="AC18" s="38">
        <f t="shared" si="2"/>
        <v>0</v>
      </c>
      <c r="AD18" s="37"/>
      <c r="AE18" s="38">
        <f t="shared" si="3"/>
        <v>0</v>
      </c>
    </row>
    <row r="19" spans="1:31" x14ac:dyDescent="0.25">
      <c r="A19" s="23"/>
      <c r="B19" s="24"/>
      <c r="C19" s="24"/>
      <c r="D19" s="25" t="s">
        <v>68</v>
      </c>
      <c r="E19" s="26"/>
      <c r="F19" s="27"/>
      <c r="G19" s="39"/>
      <c r="H19" s="38"/>
      <c r="W19" s="37">
        <f t="shared" si="0"/>
        <v>0</v>
      </c>
      <c r="X19" s="38">
        <f t="shared" si="1"/>
        <v>0</v>
      </c>
      <c r="Z19" s="39"/>
      <c r="AA19" s="38"/>
      <c r="AB19" s="39"/>
      <c r="AC19" s="38"/>
      <c r="AD19" s="39"/>
      <c r="AE19" s="38"/>
    </row>
    <row r="20" spans="1:31" ht="71.400000000000006" x14ac:dyDescent="0.25">
      <c r="A20" s="29" t="s">
        <v>70</v>
      </c>
      <c r="B20" s="24"/>
      <c r="C20" s="24"/>
      <c r="D20" s="24" t="s">
        <v>112</v>
      </c>
      <c r="E20" s="24"/>
      <c r="F20" s="30"/>
      <c r="G20" s="35"/>
      <c r="H20" s="38"/>
      <c r="W20" s="37">
        <f t="shared" si="0"/>
        <v>0</v>
      </c>
      <c r="X20" s="38">
        <f t="shared" si="1"/>
        <v>0</v>
      </c>
      <c r="Z20" s="35"/>
      <c r="AA20" s="38"/>
      <c r="AB20" s="35"/>
      <c r="AC20" s="38"/>
      <c r="AD20" s="35"/>
      <c r="AE20" s="38"/>
    </row>
    <row r="21" spans="1:31" ht="20.399999999999999" x14ac:dyDescent="0.25">
      <c r="A21" s="31" t="s">
        <v>72</v>
      </c>
      <c r="B21" s="32" t="s">
        <v>338</v>
      </c>
      <c r="C21" s="32">
        <v>5032001</v>
      </c>
      <c r="D21" s="32" t="s">
        <v>71</v>
      </c>
      <c r="E21" s="32" t="s">
        <v>41</v>
      </c>
      <c r="F21" s="33">
        <v>45</v>
      </c>
      <c r="G21" s="37"/>
      <c r="H21" s="38">
        <f t="shared" ref="H21:H29" si="6">ROUND($F21*G21,2)</f>
        <v>0</v>
      </c>
      <c r="W21" s="37">
        <f t="shared" si="0"/>
        <v>192</v>
      </c>
      <c r="X21" s="38">
        <f t="shared" si="1"/>
        <v>8640</v>
      </c>
      <c r="Z21" s="37">
        <v>192</v>
      </c>
      <c r="AA21" s="38">
        <f t="shared" ref="AA21:AA29" si="7">ROUND(Z21*$F21,2)</f>
        <v>8640</v>
      </c>
      <c r="AB21" s="37"/>
      <c r="AC21" s="38">
        <f t="shared" ref="AC21:AC29" si="8">ROUND(AB21*$F21,2)</f>
        <v>0</v>
      </c>
      <c r="AD21" s="37"/>
      <c r="AE21" s="38">
        <f t="shared" ref="AE21:AE29" si="9">ROUND(AD21*$F21,2)</f>
        <v>0</v>
      </c>
    </row>
    <row r="22" spans="1:31" ht="20.399999999999999" x14ac:dyDescent="0.25">
      <c r="A22" s="31" t="s">
        <v>73</v>
      </c>
      <c r="B22" s="32" t="s">
        <v>338</v>
      </c>
      <c r="C22" s="32">
        <v>5032001</v>
      </c>
      <c r="D22" s="32" t="s">
        <v>111</v>
      </c>
      <c r="E22" s="32" t="s">
        <v>41</v>
      </c>
      <c r="F22" s="33">
        <v>36.5</v>
      </c>
      <c r="G22" s="37"/>
      <c r="H22" s="38">
        <f t="shared" si="6"/>
        <v>0</v>
      </c>
      <c r="W22" s="37">
        <f t="shared" si="0"/>
        <v>268.8</v>
      </c>
      <c r="X22" s="38">
        <f t="shared" si="1"/>
        <v>9811.2000000000007</v>
      </c>
      <c r="Z22" s="37">
        <v>268.8</v>
      </c>
      <c r="AA22" s="38">
        <f t="shared" si="7"/>
        <v>9811.2000000000007</v>
      </c>
      <c r="AB22" s="37"/>
      <c r="AC22" s="38">
        <f t="shared" si="8"/>
        <v>0</v>
      </c>
      <c r="AD22" s="37"/>
      <c r="AE22" s="38">
        <f t="shared" si="9"/>
        <v>0</v>
      </c>
    </row>
    <row r="23" spans="1:31" ht="61.2" x14ac:dyDescent="0.25">
      <c r="A23" s="31" t="s">
        <v>74</v>
      </c>
      <c r="B23" s="32" t="s">
        <v>338</v>
      </c>
      <c r="C23" s="32">
        <v>5032001</v>
      </c>
      <c r="D23" s="32" t="s">
        <v>118</v>
      </c>
      <c r="E23" s="32" t="s">
        <v>42</v>
      </c>
      <c r="F23" s="33">
        <v>4</v>
      </c>
      <c r="G23" s="37"/>
      <c r="H23" s="38">
        <f t="shared" si="6"/>
        <v>0</v>
      </c>
      <c r="W23" s="37">
        <f t="shared" si="0"/>
        <v>6240</v>
      </c>
      <c r="X23" s="38">
        <f t="shared" si="1"/>
        <v>24960</v>
      </c>
      <c r="Z23" s="37">
        <v>6240</v>
      </c>
      <c r="AA23" s="38">
        <f t="shared" si="7"/>
        <v>24960</v>
      </c>
      <c r="AB23" s="37"/>
      <c r="AC23" s="38">
        <f t="shared" si="8"/>
        <v>0</v>
      </c>
      <c r="AD23" s="37"/>
      <c r="AE23" s="38">
        <f t="shared" si="9"/>
        <v>0</v>
      </c>
    </row>
    <row r="24" spans="1:31" x14ac:dyDescent="0.25">
      <c r="A24" s="31" t="s">
        <v>75</v>
      </c>
      <c r="B24" s="32" t="s">
        <v>338</v>
      </c>
      <c r="C24" s="32">
        <v>5032001</v>
      </c>
      <c r="D24" s="32" t="s">
        <v>81</v>
      </c>
      <c r="E24" s="32" t="s">
        <v>42</v>
      </c>
      <c r="F24" s="33">
        <v>1</v>
      </c>
      <c r="G24" s="37"/>
      <c r="H24" s="38">
        <f t="shared" si="6"/>
        <v>0</v>
      </c>
      <c r="W24" s="37">
        <f t="shared" si="0"/>
        <v>768</v>
      </c>
      <c r="X24" s="38">
        <f t="shared" si="1"/>
        <v>768</v>
      </c>
      <c r="Z24" s="37">
        <v>768</v>
      </c>
      <c r="AA24" s="38">
        <f t="shared" si="7"/>
        <v>768</v>
      </c>
      <c r="AB24" s="37"/>
      <c r="AC24" s="38">
        <f t="shared" si="8"/>
        <v>0</v>
      </c>
      <c r="AD24" s="37"/>
      <c r="AE24" s="38">
        <f t="shared" si="9"/>
        <v>0</v>
      </c>
    </row>
    <row r="25" spans="1:31" ht="20.399999999999999" x14ac:dyDescent="0.25">
      <c r="A25" s="31" t="s">
        <v>76</v>
      </c>
      <c r="B25" s="32" t="s">
        <v>338</v>
      </c>
      <c r="C25" s="32">
        <v>5032001</v>
      </c>
      <c r="D25" s="32" t="s">
        <v>47</v>
      </c>
      <c r="E25" s="32" t="s">
        <v>42</v>
      </c>
      <c r="F25" s="33">
        <v>1</v>
      </c>
      <c r="G25" s="37"/>
      <c r="H25" s="38">
        <f t="shared" si="6"/>
        <v>0</v>
      </c>
      <c r="W25" s="37">
        <f t="shared" si="0"/>
        <v>288</v>
      </c>
      <c r="X25" s="38">
        <f t="shared" si="1"/>
        <v>288</v>
      </c>
      <c r="Z25" s="37">
        <v>288</v>
      </c>
      <c r="AA25" s="38">
        <f t="shared" si="7"/>
        <v>288</v>
      </c>
      <c r="AB25" s="37"/>
      <c r="AC25" s="38">
        <f t="shared" si="8"/>
        <v>0</v>
      </c>
      <c r="AD25" s="37"/>
      <c r="AE25" s="38">
        <f t="shared" si="9"/>
        <v>0</v>
      </c>
    </row>
    <row r="26" spans="1:31" ht="30.6" x14ac:dyDescent="0.25">
      <c r="A26" s="31" t="s">
        <v>77</v>
      </c>
      <c r="B26" s="32" t="s">
        <v>338</v>
      </c>
      <c r="C26" s="32">
        <v>5032001</v>
      </c>
      <c r="D26" s="32" t="s">
        <v>48</v>
      </c>
      <c r="E26" s="32" t="s">
        <v>42</v>
      </c>
      <c r="F26" s="33">
        <v>1</v>
      </c>
      <c r="G26" s="37"/>
      <c r="H26" s="38">
        <f t="shared" si="6"/>
        <v>0</v>
      </c>
      <c r="W26" s="37">
        <f t="shared" si="0"/>
        <v>432</v>
      </c>
      <c r="X26" s="38">
        <f t="shared" si="1"/>
        <v>432</v>
      </c>
      <c r="Z26" s="37">
        <v>432</v>
      </c>
      <c r="AA26" s="38">
        <f t="shared" si="7"/>
        <v>432</v>
      </c>
      <c r="AB26" s="37"/>
      <c r="AC26" s="38">
        <f t="shared" si="8"/>
        <v>0</v>
      </c>
      <c r="AD26" s="37"/>
      <c r="AE26" s="38">
        <f t="shared" si="9"/>
        <v>0</v>
      </c>
    </row>
    <row r="27" spans="1:31" ht="20.399999999999999" x14ac:dyDescent="0.25">
      <c r="A27" s="31" t="s">
        <v>78</v>
      </c>
      <c r="B27" s="32" t="s">
        <v>338</v>
      </c>
      <c r="C27" s="32">
        <v>5032001</v>
      </c>
      <c r="D27" s="32" t="s">
        <v>54</v>
      </c>
      <c r="E27" s="32" t="s">
        <v>41</v>
      </c>
      <c r="F27" s="33">
        <v>3</v>
      </c>
      <c r="G27" s="37"/>
      <c r="H27" s="38">
        <f t="shared" si="6"/>
        <v>0</v>
      </c>
      <c r="W27" s="37">
        <f t="shared" si="0"/>
        <v>144</v>
      </c>
      <c r="X27" s="38">
        <f t="shared" si="1"/>
        <v>432</v>
      </c>
      <c r="Z27" s="37">
        <v>144</v>
      </c>
      <c r="AA27" s="38">
        <f t="shared" si="7"/>
        <v>432</v>
      </c>
      <c r="AB27" s="37"/>
      <c r="AC27" s="38">
        <f t="shared" si="8"/>
        <v>0</v>
      </c>
      <c r="AD27" s="37"/>
      <c r="AE27" s="38">
        <f t="shared" si="9"/>
        <v>0</v>
      </c>
    </row>
    <row r="28" spans="1:31" ht="20.399999999999999" x14ac:dyDescent="0.25">
      <c r="A28" s="31" t="s">
        <v>79</v>
      </c>
      <c r="B28" s="32" t="s">
        <v>338</v>
      </c>
      <c r="C28" s="32">
        <v>5032001</v>
      </c>
      <c r="D28" s="32" t="s">
        <v>115</v>
      </c>
      <c r="E28" s="32" t="s">
        <v>42</v>
      </c>
      <c r="F28" s="33">
        <v>1</v>
      </c>
      <c r="G28" s="37"/>
      <c r="H28" s="38">
        <f t="shared" si="6"/>
        <v>0</v>
      </c>
      <c r="W28" s="37">
        <f t="shared" si="0"/>
        <v>33600</v>
      </c>
      <c r="X28" s="38">
        <f t="shared" si="1"/>
        <v>33600</v>
      </c>
      <c r="Z28" s="37">
        <v>33600</v>
      </c>
      <c r="AA28" s="38">
        <f t="shared" si="7"/>
        <v>33600</v>
      </c>
      <c r="AB28" s="37"/>
      <c r="AC28" s="38">
        <f t="shared" si="8"/>
        <v>0</v>
      </c>
      <c r="AD28" s="37"/>
      <c r="AE28" s="38">
        <f t="shared" si="9"/>
        <v>0</v>
      </c>
    </row>
    <row r="29" spans="1:31" x14ac:dyDescent="0.25">
      <c r="A29" s="31" t="s">
        <v>80</v>
      </c>
      <c r="B29" s="32" t="s">
        <v>338</v>
      </c>
      <c r="C29" s="32">
        <v>5032001</v>
      </c>
      <c r="D29" s="32" t="s">
        <v>53</v>
      </c>
      <c r="E29" s="32" t="s">
        <v>41</v>
      </c>
      <c r="F29" s="33">
        <v>40</v>
      </c>
      <c r="G29" s="37"/>
      <c r="H29" s="38">
        <f t="shared" si="6"/>
        <v>0</v>
      </c>
      <c r="W29" s="37">
        <f t="shared" si="0"/>
        <v>144</v>
      </c>
      <c r="X29" s="38">
        <f t="shared" si="1"/>
        <v>5760</v>
      </c>
      <c r="Z29" s="37">
        <v>144</v>
      </c>
      <c r="AA29" s="38">
        <f t="shared" si="7"/>
        <v>5760</v>
      </c>
      <c r="AB29" s="37"/>
      <c r="AC29" s="38">
        <f t="shared" si="8"/>
        <v>0</v>
      </c>
      <c r="AD29" s="37"/>
      <c r="AE29" s="38">
        <f t="shared" si="9"/>
        <v>0</v>
      </c>
    </row>
    <row r="30" spans="1:31" x14ac:dyDescent="0.25">
      <c r="A30" s="23"/>
      <c r="B30" s="24"/>
      <c r="C30" s="24"/>
      <c r="D30" s="25" t="s">
        <v>82</v>
      </c>
      <c r="E30" s="26"/>
      <c r="F30" s="27"/>
      <c r="G30" s="39"/>
      <c r="H30" s="38"/>
      <c r="W30" s="37">
        <f t="shared" si="0"/>
        <v>0</v>
      </c>
      <c r="X30" s="38">
        <f t="shared" si="1"/>
        <v>0</v>
      </c>
      <c r="Z30" s="39"/>
      <c r="AA30" s="38"/>
      <c r="AB30" s="39"/>
      <c r="AC30" s="38"/>
      <c r="AD30" s="39"/>
      <c r="AE30" s="38"/>
    </row>
    <row r="31" spans="1:31" ht="71.400000000000006" x14ac:dyDescent="0.25">
      <c r="A31" s="29" t="s">
        <v>83</v>
      </c>
      <c r="B31" s="24"/>
      <c r="C31" s="24"/>
      <c r="D31" s="24" t="s">
        <v>112</v>
      </c>
      <c r="E31" s="24"/>
      <c r="F31" s="30"/>
      <c r="G31" s="35"/>
      <c r="H31" s="38"/>
      <c r="W31" s="37">
        <f t="shared" si="0"/>
        <v>0</v>
      </c>
      <c r="X31" s="38">
        <f t="shared" si="1"/>
        <v>0</v>
      </c>
      <c r="Z31" s="35"/>
      <c r="AA31" s="38"/>
      <c r="AB31" s="35"/>
      <c r="AC31" s="38"/>
      <c r="AD31" s="35"/>
      <c r="AE31" s="38"/>
    </row>
    <row r="32" spans="1:31" ht="20.399999999999999" x14ac:dyDescent="0.25">
      <c r="A32" s="31" t="s">
        <v>84</v>
      </c>
      <c r="B32" s="32" t="s">
        <v>338</v>
      </c>
      <c r="C32" s="32">
        <v>5032001</v>
      </c>
      <c r="D32" s="32" t="s">
        <v>109</v>
      </c>
      <c r="E32" s="32" t="s">
        <v>41</v>
      </c>
      <c r="F32" s="33">
        <v>121</v>
      </c>
      <c r="G32" s="37"/>
      <c r="H32" s="38">
        <f t="shared" ref="H32:H40" si="10">ROUND($F32*G32,2)</f>
        <v>0</v>
      </c>
      <c r="W32" s="37">
        <f t="shared" si="0"/>
        <v>120</v>
      </c>
      <c r="X32" s="38">
        <f t="shared" si="1"/>
        <v>14520</v>
      </c>
      <c r="Z32" s="37">
        <v>120</v>
      </c>
      <c r="AA32" s="38">
        <f t="shared" ref="AA32:AA40" si="11">ROUND(Z32*$F32,2)</f>
        <v>14520</v>
      </c>
      <c r="AB32" s="37"/>
      <c r="AC32" s="38">
        <f t="shared" ref="AC32:AC40" si="12">ROUND(AB32*$F32,2)</f>
        <v>0</v>
      </c>
      <c r="AD32" s="37"/>
      <c r="AE32" s="38">
        <f t="shared" ref="AE32:AE40" si="13">ROUND(AD32*$F32,2)</f>
        <v>0</v>
      </c>
    </row>
    <row r="33" spans="1:31" ht="20.399999999999999" x14ac:dyDescent="0.25">
      <c r="A33" s="31" t="s">
        <v>85</v>
      </c>
      <c r="B33" s="32" t="s">
        <v>338</v>
      </c>
      <c r="C33" s="32">
        <v>5032001</v>
      </c>
      <c r="D33" s="32" t="s">
        <v>110</v>
      </c>
      <c r="E33" s="32" t="s">
        <v>41</v>
      </c>
      <c r="F33" s="33">
        <v>55</v>
      </c>
      <c r="G33" s="37"/>
      <c r="H33" s="38">
        <f t="shared" si="10"/>
        <v>0</v>
      </c>
      <c r="W33" s="37">
        <f t="shared" si="0"/>
        <v>192</v>
      </c>
      <c r="X33" s="38">
        <f t="shared" si="1"/>
        <v>10560</v>
      </c>
      <c r="Z33" s="37">
        <v>192</v>
      </c>
      <c r="AA33" s="38">
        <f t="shared" si="11"/>
        <v>10560</v>
      </c>
      <c r="AB33" s="37"/>
      <c r="AC33" s="38">
        <f t="shared" si="12"/>
        <v>0</v>
      </c>
      <c r="AD33" s="37"/>
      <c r="AE33" s="38">
        <f t="shared" si="13"/>
        <v>0</v>
      </c>
    </row>
    <row r="34" spans="1:31" ht="61.2" x14ac:dyDescent="0.25">
      <c r="A34" s="31" t="s">
        <v>86</v>
      </c>
      <c r="B34" s="32" t="s">
        <v>338</v>
      </c>
      <c r="C34" s="32">
        <v>5032001</v>
      </c>
      <c r="D34" s="32" t="s">
        <v>120</v>
      </c>
      <c r="E34" s="32" t="s">
        <v>42</v>
      </c>
      <c r="F34" s="33">
        <v>2</v>
      </c>
      <c r="G34" s="37"/>
      <c r="H34" s="38">
        <f t="shared" si="10"/>
        <v>0</v>
      </c>
      <c r="W34" s="37">
        <f t="shared" si="0"/>
        <v>2400</v>
      </c>
      <c r="X34" s="38">
        <f t="shared" si="1"/>
        <v>4800</v>
      </c>
      <c r="Z34" s="37">
        <v>2400</v>
      </c>
      <c r="AA34" s="38">
        <f t="shared" si="11"/>
        <v>4800</v>
      </c>
      <c r="AB34" s="37"/>
      <c r="AC34" s="38">
        <f t="shared" si="12"/>
        <v>0</v>
      </c>
      <c r="AD34" s="37"/>
      <c r="AE34" s="38">
        <f t="shared" si="13"/>
        <v>0</v>
      </c>
    </row>
    <row r="35" spans="1:31" x14ac:dyDescent="0.25">
      <c r="A35" s="31" t="s">
        <v>87</v>
      </c>
      <c r="B35" s="32" t="s">
        <v>338</v>
      </c>
      <c r="C35" s="32">
        <v>5032001</v>
      </c>
      <c r="D35" s="32" t="s">
        <v>51</v>
      </c>
      <c r="E35" s="32" t="s">
        <v>42</v>
      </c>
      <c r="F35" s="33">
        <v>1</v>
      </c>
      <c r="G35" s="37"/>
      <c r="H35" s="38">
        <f t="shared" si="10"/>
        <v>0</v>
      </c>
      <c r="W35" s="37">
        <f t="shared" si="0"/>
        <v>768</v>
      </c>
      <c r="X35" s="38">
        <f t="shared" si="1"/>
        <v>768</v>
      </c>
      <c r="Z35" s="37">
        <v>768</v>
      </c>
      <c r="AA35" s="38">
        <f t="shared" si="11"/>
        <v>768</v>
      </c>
      <c r="AB35" s="37"/>
      <c r="AC35" s="38">
        <f t="shared" si="12"/>
        <v>0</v>
      </c>
      <c r="AD35" s="37"/>
      <c r="AE35" s="38">
        <f t="shared" si="13"/>
        <v>0</v>
      </c>
    </row>
    <row r="36" spans="1:31" ht="20.399999999999999" x14ac:dyDescent="0.25">
      <c r="A36" s="31" t="s">
        <v>88</v>
      </c>
      <c r="B36" s="32" t="s">
        <v>338</v>
      </c>
      <c r="C36" s="32">
        <v>5032001</v>
      </c>
      <c r="D36" s="32" t="s">
        <v>47</v>
      </c>
      <c r="E36" s="32" t="s">
        <v>42</v>
      </c>
      <c r="F36" s="33">
        <v>1</v>
      </c>
      <c r="G36" s="37"/>
      <c r="H36" s="38">
        <f t="shared" si="10"/>
        <v>0</v>
      </c>
      <c r="W36" s="37">
        <f t="shared" si="0"/>
        <v>288</v>
      </c>
      <c r="X36" s="38">
        <f t="shared" si="1"/>
        <v>288</v>
      </c>
      <c r="Z36" s="37">
        <v>288</v>
      </c>
      <c r="AA36" s="38">
        <f t="shared" si="11"/>
        <v>288</v>
      </c>
      <c r="AB36" s="37"/>
      <c r="AC36" s="38">
        <f t="shared" si="12"/>
        <v>0</v>
      </c>
      <c r="AD36" s="37"/>
      <c r="AE36" s="38">
        <f t="shared" si="13"/>
        <v>0</v>
      </c>
    </row>
    <row r="37" spans="1:31" ht="30.6" x14ac:dyDescent="0.25">
      <c r="A37" s="31" t="s">
        <v>89</v>
      </c>
      <c r="B37" s="32" t="s">
        <v>338</v>
      </c>
      <c r="C37" s="32">
        <v>5032001</v>
      </c>
      <c r="D37" s="32" t="s">
        <v>48</v>
      </c>
      <c r="E37" s="32" t="s">
        <v>42</v>
      </c>
      <c r="F37" s="33">
        <v>1</v>
      </c>
      <c r="G37" s="37"/>
      <c r="H37" s="38">
        <f t="shared" si="10"/>
        <v>0</v>
      </c>
      <c r="W37" s="37">
        <f t="shared" si="0"/>
        <v>432</v>
      </c>
      <c r="X37" s="38">
        <f t="shared" si="1"/>
        <v>432</v>
      </c>
      <c r="Z37" s="37">
        <v>432</v>
      </c>
      <c r="AA37" s="38">
        <f t="shared" si="11"/>
        <v>432</v>
      </c>
      <c r="AB37" s="37"/>
      <c r="AC37" s="38">
        <f t="shared" si="12"/>
        <v>0</v>
      </c>
      <c r="AD37" s="37"/>
      <c r="AE37" s="38">
        <f t="shared" si="13"/>
        <v>0</v>
      </c>
    </row>
    <row r="38" spans="1:31" ht="30.6" x14ac:dyDescent="0.25">
      <c r="A38" s="31" t="s">
        <v>90</v>
      </c>
      <c r="B38" s="32" t="s">
        <v>338</v>
      </c>
      <c r="C38" s="32">
        <v>5032001</v>
      </c>
      <c r="D38" s="32" t="s">
        <v>69</v>
      </c>
      <c r="E38" s="32" t="s">
        <v>41</v>
      </c>
      <c r="F38" s="33">
        <v>2</v>
      </c>
      <c r="G38" s="37"/>
      <c r="H38" s="38">
        <f t="shared" si="10"/>
        <v>0</v>
      </c>
      <c r="W38" s="37">
        <f t="shared" si="0"/>
        <v>120</v>
      </c>
      <c r="X38" s="38">
        <f t="shared" si="1"/>
        <v>240</v>
      </c>
      <c r="Z38" s="37">
        <v>120</v>
      </c>
      <c r="AA38" s="38">
        <f t="shared" si="11"/>
        <v>240</v>
      </c>
      <c r="AB38" s="37"/>
      <c r="AC38" s="38">
        <f t="shared" si="12"/>
        <v>0</v>
      </c>
      <c r="AD38" s="37"/>
      <c r="AE38" s="38">
        <f t="shared" si="13"/>
        <v>0</v>
      </c>
    </row>
    <row r="39" spans="1:31" ht="20.399999999999999" x14ac:dyDescent="0.25">
      <c r="A39" s="31" t="s">
        <v>91</v>
      </c>
      <c r="B39" s="32" t="s">
        <v>338</v>
      </c>
      <c r="C39" s="32">
        <v>5032001</v>
      </c>
      <c r="D39" s="32" t="s">
        <v>116</v>
      </c>
      <c r="E39" s="32" t="s">
        <v>42</v>
      </c>
      <c r="F39" s="33">
        <v>1</v>
      </c>
      <c r="G39" s="37"/>
      <c r="H39" s="38">
        <f t="shared" si="10"/>
        <v>0</v>
      </c>
      <c r="W39" s="37">
        <f t="shared" si="0"/>
        <v>22560</v>
      </c>
      <c r="X39" s="38">
        <f t="shared" si="1"/>
        <v>22560</v>
      </c>
      <c r="Z39" s="37">
        <v>22560</v>
      </c>
      <c r="AA39" s="38">
        <f t="shared" si="11"/>
        <v>22560</v>
      </c>
      <c r="AB39" s="37"/>
      <c r="AC39" s="38">
        <f t="shared" si="12"/>
        <v>0</v>
      </c>
      <c r="AD39" s="37"/>
      <c r="AE39" s="38">
        <f t="shared" si="13"/>
        <v>0</v>
      </c>
    </row>
    <row r="40" spans="1:31" x14ac:dyDescent="0.25">
      <c r="A40" s="31" t="s">
        <v>92</v>
      </c>
      <c r="B40" s="32" t="s">
        <v>338</v>
      </c>
      <c r="C40" s="32">
        <v>5032001</v>
      </c>
      <c r="D40" s="32" t="s">
        <v>52</v>
      </c>
      <c r="E40" s="32" t="s">
        <v>41</v>
      </c>
      <c r="F40" s="33">
        <v>119</v>
      </c>
      <c r="G40" s="37"/>
      <c r="H40" s="38">
        <f t="shared" si="10"/>
        <v>0</v>
      </c>
      <c r="W40" s="37">
        <f t="shared" si="0"/>
        <v>43.2</v>
      </c>
      <c r="X40" s="38">
        <f t="shared" si="1"/>
        <v>5140.8</v>
      </c>
      <c r="Z40" s="37">
        <v>43.2</v>
      </c>
      <c r="AA40" s="38">
        <f t="shared" si="11"/>
        <v>5140.8</v>
      </c>
      <c r="AB40" s="37"/>
      <c r="AC40" s="38">
        <f t="shared" si="12"/>
        <v>0</v>
      </c>
      <c r="AD40" s="37"/>
      <c r="AE40" s="38">
        <f t="shared" si="13"/>
        <v>0</v>
      </c>
    </row>
    <row r="41" spans="1:31" x14ac:dyDescent="0.25">
      <c r="A41" s="23"/>
      <c r="B41" s="24"/>
      <c r="C41" s="24"/>
      <c r="D41" s="25" t="s">
        <v>113</v>
      </c>
      <c r="E41" s="26"/>
      <c r="F41" s="27"/>
      <c r="G41" s="39"/>
      <c r="H41" s="38"/>
      <c r="W41" s="37">
        <f t="shared" si="0"/>
        <v>0</v>
      </c>
      <c r="X41" s="38">
        <f t="shared" si="1"/>
        <v>0</v>
      </c>
      <c r="Z41" s="39"/>
      <c r="AA41" s="38"/>
      <c r="AB41" s="39"/>
      <c r="AC41" s="38"/>
      <c r="AD41" s="39"/>
      <c r="AE41" s="38"/>
    </row>
    <row r="42" spans="1:31" ht="71.400000000000006" x14ac:dyDescent="0.25">
      <c r="A42" s="29" t="s">
        <v>93</v>
      </c>
      <c r="B42" s="24"/>
      <c r="C42" s="24"/>
      <c r="D42" s="24" t="s">
        <v>112</v>
      </c>
      <c r="E42" s="24"/>
      <c r="F42" s="30"/>
      <c r="G42" s="35"/>
      <c r="H42" s="38"/>
      <c r="W42" s="37">
        <f t="shared" si="0"/>
        <v>0</v>
      </c>
      <c r="X42" s="38">
        <f t="shared" si="1"/>
        <v>0</v>
      </c>
      <c r="Z42" s="35"/>
      <c r="AA42" s="38"/>
      <c r="AB42" s="35"/>
      <c r="AC42" s="38"/>
      <c r="AD42" s="35"/>
      <c r="AE42" s="38"/>
    </row>
    <row r="43" spans="1:31" ht="51" x14ac:dyDescent="0.25">
      <c r="A43" s="31" t="s">
        <v>94</v>
      </c>
      <c r="B43" s="32" t="s">
        <v>338</v>
      </c>
      <c r="C43" s="32">
        <v>5032001</v>
      </c>
      <c r="D43" s="32" t="s">
        <v>349</v>
      </c>
      <c r="E43" s="32" t="s">
        <v>41</v>
      </c>
      <c r="F43" s="33">
        <v>177.5</v>
      </c>
      <c r="G43" s="37"/>
      <c r="H43" s="38">
        <f t="shared" ref="H43:H56" si="14">ROUND($F43*G43,2)</f>
        <v>0</v>
      </c>
      <c r="W43" s="37">
        <f t="shared" si="0"/>
        <v>2573.4699999999998</v>
      </c>
      <c r="X43" s="38">
        <f t="shared" si="1"/>
        <v>456790.93</v>
      </c>
      <c r="Z43" s="37">
        <v>2573.4699999999998</v>
      </c>
      <c r="AA43" s="38">
        <f t="shared" ref="AA43:AA56" si="15">ROUND(Z43*$F43,2)</f>
        <v>456790.93</v>
      </c>
      <c r="AB43" s="37"/>
      <c r="AC43" s="38">
        <f t="shared" ref="AC43:AC56" si="16">ROUND(AB43*$F43,2)</f>
        <v>0</v>
      </c>
      <c r="AD43" s="37"/>
      <c r="AE43" s="38">
        <f t="shared" ref="AE43:AE56" si="17">ROUND(AD43*$F43,2)</f>
        <v>0</v>
      </c>
    </row>
    <row r="44" spans="1:31" ht="59.25" customHeight="1" x14ac:dyDescent="0.25">
      <c r="A44" s="31" t="s">
        <v>95</v>
      </c>
      <c r="B44" s="32" t="s">
        <v>338</v>
      </c>
      <c r="C44" s="32">
        <v>5032001</v>
      </c>
      <c r="D44" s="32" t="s">
        <v>340</v>
      </c>
      <c r="E44" s="32" t="s">
        <v>41</v>
      </c>
      <c r="F44" s="33">
        <v>63.5</v>
      </c>
      <c r="G44" s="37"/>
      <c r="H44" s="38">
        <f t="shared" si="14"/>
        <v>0</v>
      </c>
      <c r="W44" s="37">
        <f t="shared" si="0"/>
        <v>940.8</v>
      </c>
      <c r="X44" s="38">
        <f t="shared" si="1"/>
        <v>59740.800000000003</v>
      </c>
      <c r="Z44" s="37">
        <v>940.8</v>
      </c>
      <c r="AA44" s="38">
        <f t="shared" si="15"/>
        <v>59740.800000000003</v>
      </c>
      <c r="AB44" s="37"/>
      <c r="AC44" s="38">
        <f t="shared" si="16"/>
        <v>0</v>
      </c>
      <c r="AD44" s="37"/>
      <c r="AE44" s="38">
        <f t="shared" si="17"/>
        <v>0</v>
      </c>
    </row>
    <row r="45" spans="1:31" ht="40.799999999999997" x14ac:dyDescent="0.25">
      <c r="A45" s="31" t="s">
        <v>96</v>
      </c>
      <c r="B45" s="32" t="s">
        <v>338</v>
      </c>
      <c r="C45" s="32">
        <v>5032001</v>
      </c>
      <c r="D45" s="32" t="s">
        <v>341</v>
      </c>
      <c r="E45" s="32" t="s">
        <v>41</v>
      </c>
      <c r="F45" s="33">
        <f>14.5+61+18+5</f>
        <v>98.5</v>
      </c>
      <c r="G45" s="37"/>
      <c r="H45" s="38">
        <f t="shared" si="14"/>
        <v>0</v>
      </c>
      <c r="W45" s="37">
        <f t="shared" si="0"/>
        <v>2160</v>
      </c>
      <c r="X45" s="38">
        <f t="shared" si="1"/>
        <v>212760</v>
      </c>
      <c r="Z45" s="37">
        <v>2160</v>
      </c>
      <c r="AA45" s="38">
        <f t="shared" si="15"/>
        <v>212760</v>
      </c>
      <c r="AB45" s="37"/>
      <c r="AC45" s="38">
        <f t="shared" si="16"/>
        <v>0</v>
      </c>
      <c r="AD45" s="37"/>
      <c r="AE45" s="38">
        <f t="shared" si="17"/>
        <v>0</v>
      </c>
    </row>
    <row r="46" spans="1:31" ht="20.399999999999999" x14ac:dyDescent="0.25">
      <c r="A46" s="31" t="s">
        <v>97</v>
      </c>
      <c r="B46" s="32" t="s">
        <v>338</v>
      </c>
      <c r="C46" s="32">
        <v>5032001</v>
      </c>
      <c r="D46" s="32" t="s">
        <v>117</v>
      </c>
      <c r="E46" s="32" t="s">
        <v>41</v>
      </c>
      <c r="F46" s="33">
        <v>70.5</v>
      </c>
      <c r="G46" s="37"/>
      <c r="H46" s="38">
        <f t="shared" si="14"/>
        <v>0</v>
      </c>
      <c r="W46" s="37">
        <f t="shared" si="0"/>
        <v>753.6</v>
      </c>
      <c r="X46" s="38">
        <f t="shared" si="1"/>
        <v>53128.800000000003</v>
      </c>
      <c r="Z46" s="37">
        <v>753.6</v>
      </c>
      <c r="AA46" s="38">
        <f t="shared" si="15"/>
        <v>53128.800000000003</v>
      </c>
      <c r="AB46" s="37"/>
      <c r="AC46" s="38">
        <f t="shared" si="16"/>
        <v>0</v>
      </c>
      <c r="AD46" s="37"/>
      <c r="AE46" s="38">
        <f t="shared" si="17"/>
        <v>0</v>
      </c>
    </row>
    <row r="47" spans="1:31" ht="61.2" x14ac:dyDescent="0.25">
      <c r="A47" s="31" t="s">
        <v>98</v>
      </c>
      <c r="B47" s="32" t="s">
        <v>338</v>
      </c>
      <c r="C47" s="32">
        <v>5032001</v>
      </c>
      <c r="D47" s="32" t="s">
        <v>118</v>
      </c>
      <c r="E47" s="32" t="s">
        <v>42</v>
      </c>
      <c r="F47" s="33">
        <v>3</v>
      </c>
      <c r="G47" s="37"/>
      <c r="H47" s="38">
        <f t="shared" si="14"/>
        <v>0</v>
      </c>
      <c r="W47" s="37">
        <f t="shared" si="0"/>
        <v>11040</v>
      </c>
      <c r="X47" s="38">
        <f t="shared" si="1"/>
        <v>33120</v>
      </c>
      <c r="Z47" s="37">
        <v>11040</v>
      </c>
      <c r="AA47" s="38">
        <f t="shared" si="15"/>
        <v>33120</v>
      </c>
      <c r="AB47" s="37"/>
      <c r="AC47" s="38">
        <f t="shared" si="16"/>
        <v>0</v>
      </c>
      <c r="AD47" s="37"/>
      <c r="AE47" s="38">
        <f t="shared" si="17"/>
        <v>0</v>
      </c>
    </row>
    <row r="48" spans="1:31" ht="61.2" x14ac:dyDescent="0.25">
      <c r="A48" s="31" t="s">
        <v>99</v>
      </c>
      <c r="B48" s="32" t="s">
        <v>338</v>
      </c>
      <c r="C48" s="32">
        <v>5032001</v>
      </c>
      <c r="D48" s="32" t="s">
        <v>119</v>
      </c>
      <c r="E48" s="32" t="s">
        <v>42</v>
      </c>
      <c r="F48" s="33">
        <v>1</v>
      </c>
      <c r="G48" s="37"/>
      <c r="H48" s="38">
        <f t="shared" si="14"/>
        <v>0</v>
      </c>
      <c r="W48" s="37">
        <f t="shared" si="0"/>
        <v>6614.4</v>
      </c>
      <c r="X48" s="38">
        <f t="shared" si="1"/>
        <v>6614.4</v>
      </c>
      <c r="Z48" s="37">
        <v>6614.4</v>
      </c>
      <c r="AA48" s="38">
        <f t="shared" si="15"/>
        <v>6614.4</v>
      </c>
      <c r="AB48" s="37"/>
      <c r="AC48" s="38">
        <f t="shared" si="16"/>
        <v>0</v>
      </c>
      <c r="AD48" s="37"/>
      <c r="AE48" s="38">
        <f t="shared" si="17"/>
        <v>0</v>
      </c>
    </row>
    <row r="49" spans="1:31" ht="61.2" x14ac:dyDescent="0.25">
      <c r="A49" s="31" t="s">
        <v>100</v>
      </c>
      <c r="B49" s="32" t="s">
        <v>338</v>
      </c>
      <c r="C49" s="32">
        <v>5032001</v>
      </c>
      <c r="D49" s="32" t="s">
        <v>121</v>
      </c>
      <c r="E49" s="32" t="s">
        <v>42</v>
      </c>
      <c r="F49" s="33">
        <v>2</v>
      </c>
      <c r="G49" s="37"/>
      <c r="H49" s="38">
        <f t="shared" si="14"/>
        <v>0</v>
      </c>
      <c r="W49" s="37">
        <f t="shared" si="0"/>
        <v>21600</v>
      </c>
      <c r="X49" s="38">
        <f t="shared" si="1"/>
        <v>43200</v>
      </c>
      <c r="Z49" s="37">
        <v>21600</v>
      </c>
      <c r="AA49" s="38">
        <f t="shared" si="15"/>
        <v>43200</v>
      </c>
      <c r="AB49" s="37"/>
      <c r="AC49" s="38">
        <f t="shared" si="16"/>
        <v>0</v>
      </c>
      <c r="AD49" s="37"/>
      <c r="AE49" s="38">
        <f t="shared" si="17"/>
        <v>0</v>
      </c>
    </row>
    <row r="50" spans="1:31" x14ac:dyDescent="0.25">
      <c r="A50" s="31" t="s">
        <v>101</v>
      </c>
      <c r="B50" s="32" t="s">
        <v>338</v>
      </c>
      <c r="C50" s="32">
        <v>5032001</v>
      </c>
      <c r="D50" s="32" t="s">
        <v>122</v>
      </c>
      <c r="E50" s="32" t="s">
        <v>42</v>
      </c>
      <c r="F50" s="33">
        <v>4</v>
      </c>
      <c r="G50" s="37"/>
      <c r="H50" s="38">
        <f t="shared" si="14"/>
        <v>0</v>
      </c>
      <c r="W50" s="37">
        <f t="shared" si="0"/>
        <v>2400</v>
      </c>
      <c r="X50" s="38">
        <f t="shared" si="1"/>
        <v>9600</v>
      </c>
      <c r="Z50" s="37">
        <v>2400</v>
      </c>
      <c r="AA50" s="38">
        <f t="shared" si="15"/>
        <v>9600</v>
      </c>
      <c r="AB50" s="37"/>
      <c r="AC50" s="38">
        <f t="shared" si="16"/>
        <v>0</v>
      </c>
      <c r="AD50" s="37"/>
      <c r="AE50" s="38">
        <f t="shared" si="17"/>
        <v>0</v>
      </c>
    </row>
    <row r="51" spans="1:31" ht="20.399999999999999" x14ac:dyDescent="0.25">
      <c r="A51" s="31" t="s">
        <v>102</v>
      </c>
      <c r="B51" s="32" t="s">
        <v>338</v>
      </c>
      <c r="C51" s="32">
        <v>5032001</v>
      </c>
      <c r="D51" s="32" t="s">
        <v>47</v>
      </c>
      <c r="E51" s="32" t="s">
        <v>42</v>
      </c>
      <c r="F51" s="33">
        <v>6</v>
      </c>
      <c r="G51" s="37"/>
      <c r="H51" s="38">
        <f t="shared" si="14"/>
        <v>0</v>
      </c>
      <c r="W51" s="37">
        <f t="shared" si="0"/>
        <v>288</v>
      </c>
      <c r="X51" s="38">
        <f t="shared" si="1"/>
        <v>1728</v>
      </c>
      <c r="Z51" s="37">
        <v>288</v>
      </c>
      <c r="AA51" s="38">
        <f t="shared" si="15"/>
        <v>1728</v>
      </c>
      <c r="AB51" s="37"/>
      <c r="AC51" s="38">
        <f t="shared" si="16"/>
        <v>0</v>
      </c>
      <c r="AD51" s="37"/>
      <c r="AE51" s="38">
        <f t="shared" si="17"/>
        <v>0</v>
      </c>
    </row>
    <row r="52" spans="1:31" ht="30.6" x14ac:dyDescent="0.25">
      <c r="A52" s="31" t="s">
        <v>103</v>
      </c>
      <c r="B52" s="32" t="s">
        <v>338</v>
      </c>
      <c r="C52" s="32">
        <v>5032001</v>
      </c>
      <c r="D52" s="32" t="s">
        <v>48</v>
      </c>
      <c r="E52" s="32" t="s">
        <v>42</v>
      </c>
      <c r="F52" s="33">
        <v>3</v>
      </c>
      <c r="G52" s="37"/>
      <c r="H52" s="38">
        <f t="shared" si="14"/>
        <v>0</v>
      </c>
      <c r="W52" s="37">
        <f t="shared" si="0"/>
        <v>432</v>
      </c>
      <c r="X52" s="38">
        <f t="shared" si="1"/>
        <v>1296</v>
      </c>
      <c r="Z52" s="37">
        <v>432</v>
      </c>
      <c r="AA52" s="38">
        <f t="shared" si="15"/>
        <v>1296</v>
      </c>
      <c r="AB52" s="37"/>
      <c r="AC52" s="38">
        <f t="shared" si="16"/>
        <v>0</v>
      </c>
      <c r="AD52" s="37"/>
      <c r="AE52" s="38">
        <f t="shared" si="17"/>
        <v>0</v>
      </c>
    </row>
    <row r="53" spans="1:31" ht="20.399999999999999" x14ac:dyDescent="0.25">
      <c r="A53" s="31" t="s">
        <v>104</v>
      </c>
      <c r="B53" s="32" t="s">
        <v>338</v>
      </c>
      <c r="C53" s="32">
        <v>5032001</v>
      </c>
      <c r="D53" s="32" t="s">
        <v>123</v>
      </c>
      <c r="E53" s="32" t="s">
        <v>42</v>
      </c>
      <c r="F53" s="33">
        <v>1</v>
      </c>
      <c r="G53" s="37"/>
      <c r="H53" s="38">
        <f t="shared" si="14"/>
        <v>0</v>
      </c>
      <c r="W53" s="37">
        <f t="shared" si="0"/>
        <v>34560</v>
      </c>
      <c r="X53" s="38">
        <f t="shared" si="1"/>
        <v>34560</v>
      </c>
      <c r="Z53" s="37">
        <v>34560</v>
      </c>
      <c r="AA53" s="38">
        <f t="shared" si="15"/>
        <v>34560</v>
      </c>
      <c r="AB53" s="37"/>
      <c r="AC53" s="38">
        <f t="shared" si="16"/>
        <v>0</v>
      </c>
      <c r="AD53" s="37"/>
      <c r="AE53" s="38">
        <f t="shared" si="17"/>
        <v>0</v>
      </c>
    </row>
    <row r="54" spans="1:31" ht="20.399999999999999" x14ac:dyDescent="0.25">
      <c r="A54" s="31" t="s">
        <v>105</v>
      </c>
      <c r="B54" s="32" t="s">
        <v>338</v>
      </c>
      <c r="C54" s="32">
        <v>5032001</v>
      </c>
      <c r="D54" s="32" t="s">
        <v>124</v>
      </c>
      <c r="E54" s="32" t="s">
        <v>42</v>
      </c>
      <c r="F54" s="33">
        <v>1</v>
      </c>
      <c r="G54" s="37"/>
      <c r="H54" s="38">
        <f t="shared" si="14"/>
        <v>0</v>
      </c>
      <c r="W54" s="37">
        <f t="shared" si="0"/>
        <v>13920</v>
      </c>
      <c r="X54" s="38">
        <f t="shared" si="1"/>
        <v>13920</v>
      </c>
      <c r="Z54" s="37">
        <v>13920</v>
      </c>
      <c r="AA54" s="38">
        <f t="shared" si="15"/>
        <v>13920</v>
      </c>
      <c r="AB54" s="37"/>
      <c r="AC54" s="38">
        <f t="shared" si="16"/>
        <v>0</v>
      </c>
      <c r="AD54" s="37"/>
      <c r="AE54" s="38">
        <f t="shared" si="17"/>
        <v>0</v>
      </c>
    </row>
    <row r="55" spans="1:31" ht="20.399999999999999" x14ac:dyDescent="0.25">
      <c r="A55" s="31" t="s">
        <v>106</v>
      </c>
      <c r="B55" s="32" t="s">
        <v>338</v>
      </c>
      <c r="C55" s="32">
        <v>5032001</v>
      </c>
      <c r="D55" s="32" t="s">
        <v>125</v>
      </c>
      <c r="E55" s="32" t="s">
        <v>42</v>
      </c>
      <c r="F55" s="33">
        <v>1</v>
      </c>
      <c r="G55" s="37"/>
      <c r="H55" s="38">
        <f t="shared" si="14"/>
        <v>0</v>
      </c>
      <c r="W55" s="37">
        <f t="shared" si="0"/>
        <v>44640</v>
      </c>
      <c r="X55" s="38">
        <f t="shared" si="1"/>
        <v>44640</v>
      </c>
      <c r="Z55" s="37">
        <v>44640</v>
      </c>
      <c r="AA55" s="38">
        <f t="shared" si="15"/>
        <v>44640</v>
      </c>
      <c r="AB55" s="37"/>
      <c r="AC55" s="38">
        <f t="shared" si="16"/>
        <v>0</v>
      </c>
      <c r="AD55" s="37"/>
      <c r="AE55" s="38">
        <f t="shared" si="17"/>
        <v>0</v>
      </c>
    </row>
    <row r="56" spans="1:31" x14ac:dyDescent="0.25">
      <c r="A56" s="31" t="s">
        <v>107</v>
      </c>
      <c r="B56" s="32" t="s">
        <v>338</v>
      </c>
      <c r="C56" s="32">
        <v>5032001</v>
      </c>
      <c r="D56" s="32" t="s">
        <v>154</v>
      </c>
      <c r="E56" s="32" t="s">
        <v>41</v>
      </c>
      <c r="F56" s="33">
        <v>129.5</v>
      </c>
      <c r="G56" s="37"/>
      <c r="H56" s="38">
        <f t="shared" si="14"/>
        <v>0</v>
      </c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37">
        <f t="shared" si="0"/>
        <v>120</v>
      </c>
      <c r="X56" s="38">
        <f t="shared" si="1"/>
        <v>15540</v>
      </c>
      <c r="Z56" s="37">
        <v>120</v>
      </c>
      <c r="AA56" s="38">
        <f t="shared" si="15"/>
        <v>15540</v>
      </c>
      <c r="AB56" s="37"/>
      <c r="AC56" s="38">
        <f t="shared" si="16"/>
        <v>0</v>
      </c>
      <c r="AD56" s="37"/>
      <c r="AE56" s="38">
        <f t="shared" si="17"/>
        <v>0</v>
      </c>
    </row>
    <row r="57" spans="1:31" x14ac:dyDescent="0.25">
      <c r="A57" s="23"/>
      <c r="B57" s="24"/>
      <c r="C57" s="24"/>
      <c r="D57" s="25" t="s">
        <v>126</v>
      </c>
      <c r="E57" s="26"/>
      <c r="F57" s="27"/>
      <c r="G57" s="39"/>
      <c r="H57" s="38"/>
      <c r="W57" s="37">
        <f t="shared" si="0"/>
        <v>0</v>
      </c>
      <c r="X57" s="38">
        <f t="shared" si="1"/>
        <v>0</v>
      </c>
      <c r="Z57" s="39"/>
      <c r="AA57" s="38"/>
      <c r="AB57" s="39"/>
      <c r="AC57" s="38"/>
      <c r="AD57" s="39"/>
      <c r="AE57" s="38"/>
    </row>
    <row r="58" spans="1:31" ht="71.400000000000006" x14ac:dyDescent="0.25">
      <c r="A58" s="29" t="s">
        <v>127</v>
      </c>
      <c r="B58" s="24"/>
      <c r="C58" s="24"/>
      <c r="D58" s="24" t="s">
        <v>112</v>
      </c>
      <c r="E58" s="24"/>
      <c r="F58" s="30"/>
      <c r="G58" s="35"/>
      <c r="H58" s="38"/>
      <c r="W58" s="37">
        <f t="shared" si="0"/>
        <v>0</v>
      </c>
      <c r="X58" s="38">
        <f t="shared" si="1"/>
        <v>0</v>
      </c>
      <c r="Z58" s="35"/>
      <c r="AA58" s="38"/>
      <c r="AB58" s="35"/>
      <c r="AC58" s="38"/>
      <c r="AD58" s="35"/>
      <c r="AE58" s="38"/>
    </row>
    <row r="59" spans="1:31" ht="51" x14ac:dyDescent="0.25">
      <c r="A59" s="31" t="s">
        <v>128</v>
      </c>
      <c r="B59" s="32" t="s">
        <v>338</v>
      </c>
      <c r="C59" s="32">
        <v>5032001</v>
      </c>
      <c r="D59" s="32" t="s">
        <v>342</v>
      </c>
      <c r="E59" s="32" t="s">
        <v>41</v>
      </c>
      <c r="F59" s="33">
        <v>172.5</v>
      </c>
      <c r="G59" s="37"/>
      <c r="H59" s="38">
        <f t="shared" ref="H59:H66" si="18">ROUND($F59*G59,2)</f>
        <v>0</v>
      </c>
      <c r="W59" s="37">
        <f t="shared" si="0"/>
        <v>1512.35</v>
      </c>
      <c r="X59" s="38">
        <f t="shared" si="1"/>
        <v>260880.38</v>
      </c>
      <c r="Z59" s="37">
        <v>1512.35</v>
      </c>
      <c r="AA59" s="38">
        <f t="shared" ref="AA59:AA66" si="19">ROUND(Z59*$F59,2)</f>
        <v>260880.38</v>
      </c>
      <c r="AB59" s="37"/>
      <c r="AC59" s="38">
        <f t="shared" ref="AC59:AC66" si="20">ROUND(AB59*$F59,2)</f>
        <v>0</v>
      </c>
      <c r="AD59" s="37"/>
      <c r="AE59" s="38">
        <f t="shared" ref="AE59:AE66" si="21">ROUND(AD59*$F59,2)</f>
        <v>0</v>
      </c>
    </row>
    <row r="60" spans="1:31" ht="40.799999999999997" x14ac:dyDescent="0.25">
      <c r="A60" s="31" t="s">
        <v>129</v>
      </c>
      <c r="B60" s="32" t="s">
        <v>338</v>
      </c>
      <c r="C60" s="32">
        <v>5032001</v>
      </c>
      <c r="D60" s="32" t="s">
        <v>343</v>
      </c>
      <c r="E60" s="32" t="s">
        <v>41</v>
      </c>
      <c r="F60" s="33">
        <v>60.5</v>
      </c>
      <c r="G60" s="37"/>
      <c r="H60" s="38">
        <f t="shared" si="18"/>
        <v>0</v>
      </c>
      <c r="W60" s="37">
        <f t="shared" si="0"/>
        <v>1776</v>
      </c>
      <c r="X60" s="38">
        <f t="shared" si="1"/>
        <v>107448</v>
      </c>
      <c r="Z60" s="37">
        <v>1776</v>
      </c>
      <c r="AA60" s="38">
        <f t="shared" si="19"/>
        <v>107448</v>
      </c>
      <c r="AB60" s="37"/>
      <c r="AC60" s="38">
        <f t="shared" si="20"/>
        <v>0</v>
      </c>
      <c r="AD60" s="37"/>
      <c r="AE60" s="38">
        <f t="shared" si="21"/>
        <v>0</v>
      </c>
    </row>
    <row r="61" spans="1:31" ht="20.399999999999999" x14ac:dyDescent="0.25">
      <c r="A61" s="31" t="s">
        <v>130</v>
      </c>
      <c r="B61" s="32" t="s">
        <v>338</v>
      </c>
      <c r="C61" s="32">
        <v>5032001</v>
      </c>
      <c r="D61" s="32" t="s">
        <v>136</v>
      </c>
      <c r="E61" s="32" t="s">
        <v>41</v>
      </c>
      <c r="F61" s="33">
        <v>6</v>
      </c>
      <c r="G61" s="37"/>
      <c r="H61" s="38">
        <f t="shared" si="18"/>
        <v>0</v>
      </c>
      <c r="W61" s="37">
        <f t="shared" si="0"/>
        <v>528</v>
      </c>
      <c r="X61" s="38">
        <f t="shared" si="1"/>
        <v>3168</v>
      </c>
      <c r="Z61" s="37">
        <v>528</v>
      </c>
      <c r="AA61" s="38">
        <f t="shared" si="19"/>
        <v>3168</v>
      </c>
      <c r="AB61" s="37"/>
      <c r="AC61" s="38">
        <f t="shared" si="20"/>
        <v>0</v>
      </c>
      <c r="AD61" s="37"/>
      <c r="AE61" s="38">
        <f t="shared" si="21"/>
        <v>0</v>
      </c>
    </row>
    <row r="62" spans="1:31" x14ac:dyDescent="0.25">
      <c r="A62" s="31" t="s">
        <v>131</v>
      </c>
      <c r="B62" s="32" t="s">
        <v>338</v>
      </c>
      <c r="C62" s="32">
        <v>5032001</v>
      </c>
      <c r="D62" s="32" t="s">
        <v>122</v>
      </c>
      <c r="E62" s="32" t="s">
        <v>42</v>
      </c>
      <c r="F62" s="33">
        <v>1</v>
      </c>
      <c r="G62" s="37"/>
      <c r="H62" s="38">
        <f t="shared" si="18"/>
        <v>0</v>
      </c>
      <c r="W62" s="37">
        <f t="shared" si="0"/>
        <v>1728</v>
      </c>
      <c r="X62" s="38">
        <f t="shared" si="1"/>
        <v>1728</v>
      </c>
      <c r="Z62" s="37">
        <v>1728</v>
      </c>
      <c r="AA62" s="38">
        <f t="shared" si="19"/>
        <v>1728</v>
      </c>
      <c r="AB62" s="37"/>
      <c r="AC62" s="38">
        <f t="shared" si="20"/>
        <v>0</v>
      </c>
      <c r="AD62" s="37"/>
      <c r="AE62" s="38">
        <f t="shared" si="21"/>
        <v>0</v>
      </c>
    </row>
    <row r="63" spans="1:31" ht="20.399999999999999" x14ac:dyDescent="0.25">
      <c r="A63" s="31" t="s">
        <v>132</v>
      </c>
      <c r="B63" s="32" t="s">
        <v>338</v>
      </c>
      <c r="C63" s="32">
        <v>5032001</v>
      </c>
      <c r="D63" s="32" t="s">
        <v>47</v>
      </c>
      <c r="E63" s="32" t="s">
        <v>42</v>
      </c>
      <c r="F63" s="33">
        <v>4</v>
      </c>
      <c r="G63" s="37"/>
      <c r="H63" s="38">
        <f t="shared" si="18"/>
        <v>0</v>
      </c>
      <c r="W63" s="37">
        <f t="shared" si="0"/>
        <v>288</v>
      </c>
      <c r="X63" s="38">
        <f t="shared" si="1"/>
        <v>1152</v>
      </c>
      <c r="Z63" s="37">
        <v>288</v>
      </c>
      <c r="AA63" s="38">
        <f t="shared" si="19"/>
        <v>1152</v>
      </c>
      <c r="AB63" s="37"/>
      <c r="AC63" s="38">
        <f t="shared" si="20"/>
        <v>0</v>
      </c>
      <c r="AD63" s="37"/>
      <c r="AE63" s="38">
        <f t="shared" si="21"/>
        <v>0</v>
      </c>
    </row>
    <row r="64" spans="1:31" ht="30.6" x14ac:dyDescent="0.25">
      <c r="A64" s="31" t="s">
        <v>133</v>
      </c>
      <c r="B64" s="32" t="s">
        <v>338</v>
      </c>
      <c r="C64" s="32">
        <v>5032001</v>
      </c>
      <c r="D64" s="32" t="s">
        <v>48</v>
      </c>
      <c r="E64" s="32" t="s">
        <v>42</v>
      </c>
      <c r="F64" s="33">
        <v>1</v>
      </c>
      <c r="G64" s="37"/>
      <c r="H64" s="38">
        <f t="shared" si="18"/>
        <v>0</v>
      </c>
      <c r="W64" s="37">
        <f t="shared" si="0"/>
        <v>432</v>
      </c>
      <c r="X64" s="38">
        <f t="shared" si="1"/>
        <v>432</v>
      </c>
      <c r="Z64" s="37">
        <v>432</v>
      </c>
      <c r="AA64" s="38">
        <f t="shared" si="19"/>
        <v>432</v>
      </c>
      <c r="AB64" s="37"/>
      <c r="AC64" s="38">
        <f t="shared" si="20"/>
        <v>0</v>
      </c>
      <c r="AD64" s="37"/>
      <c r="AE64" s="38">
        <f t="shared" si="21"/>
        <v>0</v>
      </c>
    </row>
    <row r="65" spans="1:31" ht="20.399999999999999" x14ac:dyDescent="0.25">
      <c r="A65" s="31" t="s">
        <v>134</v>
      </c>
      <c r="B65" s="32" t="s">
        <v>338</v>
      </c>
      <c r="C65" s="32">
        <v>5032001</v>
      </c>
      <c r="D65" s="32" t="s">
        <v>138</v>
      </c>
      <c r="E65" s="32" t="s">
        <v>42</v>
      </c>
      <c r="F65" s="33">
        <v>1</v>
      </c>
      <c r="G65" s="37"/>
      <c r="H65" s="38">
        <f t="shared" si="18"/>
        <v>0</v>
      </c>
      <c r="W65" s="37">
        <f t="shared" si="0"/>
        <v>12000</v>
      </c>
      <c r="X65" s="38">
        <f t="shared" si="1"/>
        <v>12000</v>
      </c>
      <c r="Z65" s="37">
        <v>12000</v>
      </c>
      <c r="AA65" s="38">
        <f t="shared" si="19"/>
        <v>12000</v>
      </c>
      <c r="AB65" s="37"/>
      <c r="AC65" s="38">
        <f t="shared" si="20"/>
        <v>0</v>
      </c>
      <c r="AD65" s="37"/>
      <c r="AE65" s="38">
        <f t="shared" si="21"/>
        <v>0</v>
      </c>
    </row>
    <row r="66" spans="1:31" x14ac:dyDescent="0.25">
      <c r="A66" s="31" t="s">
        <v>135</v>
      </c>
      <c r="B66" s="32" t="s">
        <v>338</v>
      </c>
      <c r="C66" s="32">
        <v>5032001</v>
      </c>
      <c r="D66" s="32" t="s">
        <v>155</v>
      </c>
      <c r="E66" s="32" t="s">
        <v>41</v>
      </c>
      <c r="F66" s="33">
        <v>205</v>
      </c>
      <c r="G66" s="37"/>
      <c r="H66" s="38">
        <f t="shared" si="18"/>
        <v>0</v>
      </c>
      <c r="W66" s="37">
        <f t="shared" si="0"/>
        <v>144</v>
      </c>
      <c r="X66" s="38">
        <f t="shared" si="1"/>
        <v>29520</v>
      </c>
      <c r="Z66" s="37">
        <v>144</v>
      </c>
      <c r="AA66" s="38">
        <f t="shared" si="19"/>
        <v>29520</v>
      </c>
      <c r="AB66" s="37"/>
      <c r="AC66" s="38">
        <f t="shared" si="20"/>
        <v>0</v>
      </c>
      <c r="AD66" s="37"/>
      <c r="AE66" s="38">
        <f t="shared" si="21"/>
        <v>0</v>
      </c>
    </row>
    <row r="67" spans="1:31" x14ac:dyDescent="0.25">
      <c r="A67" s="23"/>
      <c r="B67" s="24"/>
      <c r="C67" s="24"/>
      <c r="D67" s="25" t="s">
        <v>139</v>
      </c>
      <c r="E67" s="26"/>
      <c r="F67" s="27"/>
      <c r="G67" s="39"/>
      <c r="H67" s="38"/>
      <c r="W67" s="37">
        <f t="shared" si="0"/>
        <v>0</v>
      </c>
      <c r="X67" s="38">
        <f t="shared" si="1"/>
        <v>0</v>
      </c>
      <c r="Z67" s="39"/>
      <c r="AA67" s="38"/>
      <c r="AB67" s="39"/>
      <c r="AC67" s="38"/>
      <c r="AD67" s="39"/>
      <c r="AE67" s="38"/>
    </row>
    <row r="68" spans="1:31" ht="71.400000000000006" x14ac:dyDescent="0.25">
      <c r="A68" s="29" t="s">
        <v>140</v>
      </c>
      <c r="B68" s="24"/>
      <c r="C68" s="24"/>
      <c r="D68" s="24" t="s">
        <v>112</v>
      </c>
      <c r="E68" s="24"/>
      <c r="F68" s="30"/>
      <c r="G68" s="35"/>
      <c r="H68" s="38"/>
      <c r="W68" s="37">
        <f t="shared" si="0"/>
        <v>0</v>
      </c>
      <c r="X68" s="38">
        <f t="shared" si="1"/>
        <v>0</v>
      </c>
      <c r="Z68" s="35"/>
      <c r="AA68" s="38"/>
      <c r="AB68" s="35"/>
      <c r="AC68" s="38"/>
      <c r="AD68" s="35"/>
      <c r="AE68" s="38"/>
    </row>
    <row r="69" spans="1:31" ht="20.399999999999999" x14ac:dyDescent="0.25">
      <c r="A69" s="31" t="s">
        <v>141</v>
      </c>
      <c r="B69" s="32" t="s">
        <v>338</v>
      </c>
      <c r="C69" s="32">
        <v>5032001</v>
      </c>
      <c r="D69" s="32" t="s">
        <v>71</v>
      </c>
      <c r="E69" s="32" t="s">
        <v>41</v>
      </c>
      <c r="F69" s="33">
        <v>118.5</v>
      </c>
      <c r="G69" s="37"/>
      <c r="H69" s="38">
        <f t="shared" ref="H69:H77" si="22">ROUND($F69*G69,2)</f>
        <v>0</v>
      </c>
      <c r="W69" s="37">
        <f t="shared" si="0"/>
        <v>192</v>
      </c>
      <c r="X69" s="38">
        <f t="shared" si="1"/>
        <v>22752</v>
      </c>
      <c r="Z69" s="37">
        <v>192</v>
      </c>
      <c r="AA69" s="38">
        <f t="shared" ref="AA69:AA77" si="23">ROUND(Z69*$F69,2)</f>
        <v>22752</v>
      </c>
      <c r="AB69" s="37"/>
      <c r="AC69" s="38">
        <f t="shared" ref="AC69:AC77" si="24">ROUND(AB69*$F69,2)</f>
        <v>0</v>
      </c>
      <c r="AD69" s="37"/>
      <c r="AE69" s="38">
        <f t="shared" ref="AE69:AE77" si="25">ROUND(AD69*$F69,2)</f>
        <v>0</v>
      </c>
    </row>
    <row r="70" spans="1:31" ht="20.399999999999999" x14ac:dyDescent="0.25">
      <c r="A70" s="31" t="s">
        <v>142</v>
      </c>
      <c r="B70" s="32" t="s">
        <v>338</v>
      </c>
      <c r="C70" s="32">
        <v>5032001</v>
      </c>
      <c r="D70" s="32" t="s">
        <v>111</v>
      </c>
      <c r="E70" s="32" t="s">
        <v>41</v>
      </c>
      <c r="F70" s="33">
        <v>82</v>
      </c>
      <c r="G70" s="37"/>
      <c r="H70" s="38">
        <f t="shared" si="22"/>
        <v>0</v>
      </c>
      <c r="W70" s="37">
        <f t="shared" si="0"/>
        <v>302.39999999999998</v>
      </c>
      <c r="X70" s="38">
        <f t="shared" si="1"/>
        <v>24796.799999999999</v>
      </c>
      <c r="Z70" s="37">
        <v>302.39999999999998</v>
      </c>
      <c r="AA70" s="38">
        <f t="shared" si="23"/>
        <v>24796.799999999999</v>
      </c>
      <c r="AB70" s="37"/>
      <c r="AC70" s="38">
        <f t="shared" si="24"/>
        <v>0</v>
      </c>
      <c r="AD70" s="37"/>
      <c r="AE70" s="38">
        <f t="shared" si="25"/>
        <v>0</v>
      </c>
    </row>
    <row r="71" spans="1:31" ht="61.2" x14ac:dyDescent="0.25">
      <c r="A71" s="31" t="s">
        <v>143</v>
      </c>
      <c r="B71" s="32" t="s">
        <v>338</v>
      </c>
      <c r="C71" s="32">
        <v>5032001</v>
      </c>
      <c r="D71" s="32" t="s">
        <v>118</v>
      </c>
      <c r="E71" s="32" t="s">
        <v>42</v>
      </c>
      <c r="F71" s="33">
        <v>2</v>
      </c>
      <c r="G71" s="37"/>
      <c r="H71" s="38">
        <f t="shared" si="22"/>
        <v>0</v>
      </c>
      <c r="W71" s="37">
        <f t="shared" ref="W71:W134" si="26">Z71</f>
        <v>5280</v>
      </c>
      <c r="X71" s="38">
        <f t="shared" ref="X71:X134" si="27">ROUND(W71*$F71,2)</f>
        <v>10560</v>
      </c>
      <c r="Z71" s="37">
        <v>5280</v>
      </c>
      <c r="AA71" s="38">
        <f t="shared" si="23"/>
        <v>10560</v>
      </c>
      <c r="AB71" s="37"/>
      <c r="AC71" s="38">
        <f t="shared" si="24"/>
        <v>0</v>
      </c>
      <c r="AD71" s="37"/>
      <c r="AE71" s="38">
        <f t="shared" si="25"/>
        <v>0</v>
      </c>
    </row>
    <row r="72" spans="1:31" x14ac:dyDescent="0.25">
      <c r="A72" s="31" t="s">
        <v>144</v>
      </c>
      <c r="B72" s="32" t="s">
        <v>338</v>
      </c>
      <c r="C72" s="32">
        <v>5032001</v>
      </c>
      <c r="D72" s="32" t="s">
        <v>81</v>
      </c>
      <c r="E72" s="32" t="s">
        <v>42</v>
      </c>
      <c r="F72" s="33">
        <v>1</v>
      </c>
      <c r="G72" s="37"/>
      <c r="H72" s="38">
        <f t="shared" si="22"/>
        <v>0</v>
      </c>
      <c r="W72" s="37">
        <f t="shared" si="26"/>
        <v>768</v>
      </c>
      <c r="X72" s="38">
        <f t="shared" si="27"/>
        <v>768</v>
      </c>
      <c r="Z72" s="37">
        <v>768</v>
      </c>
      <c r="AA72" s="38">
        <f t="shared" si="23"/>
        <v>768</v>
      </c>
      <c r="AB72" s="37"/>
      <c r="AC72" s="38">
        <f t="shared" si="24"/>
        <v>0</v>
      </c>
      <c r="AD72" s="37"/>
      <c r="AE72" s="38">
        <f t="shared" si="25"/>
        <v>0</v>
      </c>
    </row>
    <row r="73" spans="1:31" ht="20.399999999999999" x14ac:dyDescent="0.25">
      <c r="A73" s="31" t="s">
        <v>145</v>
      </c>
      <c r="B73" s="32" t="s">
        <v>338</v>
      </c>
      <c r="C73" s="32">
        <v>5032001</v>
      </c>
      <c r="D73" s="32" t="s">
        <v>47</v>
      </c>
      <c r="E73" s="32" t="s">
        <v>42</v>
      </c>
      <c r="F73" s="33">
        <v>1</v>
      </c>
      <c r="G73" s="37"/>
      <c r="H73" s="38">
        <f t="shared" si="22"/>
        <v>0</v>
      </c>
      <c r="W73" s="37">
        <f t="shared" si="26"/>
        <v>288</v>
      </c>
      <c r="X73" s="38">
        <f t="shared" si="27"/>
        <v>288</v>
      </c>
      <c r="Z73" s="37">
        <v>288</v>
      </c>
      <c r="AA73" s="38">
        <f t="shared" si="23"/>
        <v>288</v>
      </c>
      <c r="AB73" s="37"/>
      <c r="AC73" s="38">
        <f t="shared" si="24"/>
        <v>0</v>
      </c>
      <c r="AD73" s="37"/>
      <c r="AE73" s="38">
        <f t="shared" si="25"/>
        <v>0</v>
      </c>
    </row>
    <row r="74" spans="1:31" ht="30.6" x14ac:dyDescent="0.25">
      <c r="A74" s="31" t="s">
        <v>284</v>
      </c>
      <c r="B74" s="32" t="s">
        <v>338</v>
      </c>
      <c r="C74" s="32">
        <v>5032001</v>
      </c>
      <c r="D74" s="32" t="s">
        <v>48</v>
      </c>
      <c r="E74" s="32" t="s">
        <v>42</v>
      </c>
      <c r="F74" s="33">
        <v>1</v>
      </c>
      <c r="G74" s="37"/>
      <c r="H74" s="38">
        <f t="shared" si="22"/>
        <v>0</v>
      </c>
      <c r="W74" s="37">
        <f t="shared" si="26"/>
        <v>432</v>
      </c>
      <c r="X74" s="38">
        <f t="shared" si="27"/>
        <v>432</v>
      </c>
      <c r="Z74" s="37">
        <v>432</v>
      </c>
      <c r="AA74" s="38">
        <f t="shared" si="23"/>
        <v>432</v>
      </c>
      <c r="AB74" s="37"/>
      <c r="AC74" s="38">
        <f t="shared" si="24"/>
        <v>0</v>
      </c>
      <c r="AD74" s="37"/>
      <c r="AE74" s="38">
        <f t="shared" si="25"/>
        <v>0</v>
      </c>
    </row>
    <row r="75" spans="1:31" ht="20.399999999999999" x14ac:dyDescent="0.25">
      <c r="A75" s="31" t="s">
        <v>146</v>
      </c>
      <c r="B75" s="32" t="s">
        <v>338</v>
      </c>
      <c r="C75" s="32">
        <v>5032001</v>
      </c>
      <c r="D75" s="32" t="s">
        <v>54</v>
      </c>
      <c r="E75" s="32" t="s">
        <v>41</v>
      </c>
      <c r="F75" s="33">
        <v>2</v>
      </c>
      <c r="G75" s="37"/>
      <c r="H75" s="38">
        <f t="shared" si="22"/>
        <v>0</v>
      </c>
      <c r="W75" s="37">
        <f t="shared" si="26"/>
        <v>192</v>
      </c>
      <c r="X75" s="38">
        <f t="shared" si="27"/>
        <v>384</v>
      </c>
      <c r="Z75" s="37">
        <v>192</v>
      </c>
      <c r="AA75" s="38">
        <f t="shared" si="23"/>
        <v>384</v>
      </c>
      <c r="AB75" s="37"/>
      <c r="AC75" s="38">
        <f t="shared" si="24"/>
        <v>0</v>
      </c>
      <c r="AD75" s="37"/>
      <c r="AE75" s="38">
        <f t="shared" si="25"/>
        <v>0</v>
      </c>
    </row>
    <row r="76" spans="1:31" ht="20.399999999999999" x14ac:dyDescent="0.25">
      <c r="A76" s="31" t="s">
        <v>147</v>
      </c>
      <c r="B76" s="32" t="s">
        <v>338</v>
      </c>
      <c r="C76" s="32">
        <v>5032001</v>
      </c>
      <c r="D76" s="32" t="s">
        <v>149</v>
      </c>
      <c r="E76" s="32" t="s">
        <v>42</v>
      </c>
      <c r="F76" s="33">
        <v>1</v>
      </c>
      <c r="G76" s="37"/>
      <c r="H76" s="38">
        <f t="shared" si="22"/>
        <v>0</v>
      </c>
      <c r="W76" s="37">
        <f t="shared" si="26"/>
        <v>57600</v>
      </c>
      <c r="X76" s="38">
        <f t="shared" si="27"/>
        <v>57600</v>
      </c>
      <c r="Z76" s="37">
        <v>57600</v>
      </c>
      <c r="AA76" s="38">
        <f t="shared" si="23"/>
        <v>57600</v>
      </c>
      <c r="AB76" s="37"/>
      <c r="AC76" s="38">
        <f t="shared" si="24"/>
        <v>0</v>
      </c>
      <c r="AD76" s="37"/>
      <c r="AE76" s="38">
        <f t="shared" si="25"/>
        <v>0</v>
      </c>
    </row>
    <row r="77" spans="1:31" x14ac:dyDescent="0.25">
      <c r="A77" s="31" t="s">
        <v>148</v>
      </c>
      <c r="B77" s="32" t="s">
        <v>338</v>
      </c>
      <c r="C77" s="32">
        <v>5032001</v>
      </c>
      <c r="D77" s="32" t="s">
        <v>53</v>
      </c>
      <c r="E77" s="32" t="s">
        <v>41</v>
      </c>
      <c r="F77" s="33">
        <v>106</v>
      </c>
      <c r="G77" s="37"/>
      <c r="H77" s="38">
        <f t="shared" si="22"/>
        <v>0</v>
      </c>
      <c r="W77" s="37">
        <f t="shared" si="26"/>
        <v>120</v>
      </c>
      <c r="X77" s="38">
        <f t="shared" si="27"/>
        <v>12720</v>
      </c>
      <c r="Z77" s="37">
        <v>120</v>
      </c>
      <c r="AA77" s="38">
        <f t="shared" si="23"/>
        <v>12720</v>
      </c>
      <c r="AB77" s="37"/>
      <c r="AC77" s="38">
        <f t="shared" si="24"/>
        <v>0</v>
      </c>
      <c r="AD77" s="37"/>
      <c r="AE77" s="38">
        <f t="shared" si="25"/>
        <v>0</v>
      </c>
    </row>
    <row r="78" spans="1:31" x14ac:dyDescent="0.25">
      <c r="A78" s="23"/>
      <c r="B78" s="24"/>
      <c r="C78" s="24"/>
      <c r="D78" s="25" t="s">
        <v>288</v>
      </c>
      <c r="E78" s="26"/>
      <c r="F78" s="27"/>
      <c r="G78" s="39"/>
      <c r="H78" s="38"/>
      <c r="W78" s="37">
        <f t="shared" si="26"/>
        <v>0</v>
      </c>
      <c r="X78" s="38">
        <f t="shared" si="27"/>
        <v>0</v>
      </c>
      <c r="Z78" s="39"/>
      <c r="AA78" s="38"/>
      <c r="AB78" s="39"/>
      <c r="AC78" s="38"/>
      <c r="AD78" s="39"/>
      <c r="AE78" s="38"/>
    </row>
    <row r="79" spans="1:31" ht="71.400000000000006" x14ac:dyDescent="0.25">
      <c r="A79" s="29" t="s">
        <v>289</v>
      </c>
      <c r="B79" s="24"/>
      <c r="C79" s="24"/>
      <c r="D79" s="24" t="s">
        <v>112</v>
      </c>
      <c r="E79" s="24"/>
      <c r="F79" s="30"/>
      <c r="G79" s="35"/>
      <c r="H79" s="38"/>
      <c r="W79" s="37">
        <f t="shared" si="26"/>
        <v>0</v>
      </c>
      <c r="X79" s="38">
        <f t="shared" si="27"/>
        <v>0</v>
      </c>
      <c r="Z79" s="35"/>
      <c r="AA79" s="38"/>
      <c r="AB79" s="35"/>
      <c r="AC79" s="38"/>
      <c r="AD79" s="35"/>
      <c r="AE79" s="38"/>
    </row>
    <row r="80" spans="1:31" ht="51" x14ac:dyDescent="0.25">
      <c r="A80" s="31" t="s">
        <v>290</v>
      </c>
      <c r="B80" s="32" t="s">
        <v>338</v>
      </c>
      <c r="C80" s="32">
        <v>5032001</v>
      </c>
      <c r="D80" s="32" t="s">
        <v>345</v>
      </c>
      <c r="E80" s="32" t="s">
        <v>41</v>
      </c>
      <c r="F80" s="33">
        <v>157</v>
      </c>
      <c r="G80" s="37"/>
      <c r="H80" s="38">
        <f t="shared" ref="H80:H86" si="28">ROUND($F80*G80,2)</f>
        <v>0</v>
      </c>
      <c r="W80" s="37">
        <f t="shared" si="26"/>
        <v>2796.23</v>
      </c>
      <c r="X80" s="38">
        <f t="shared" si="27"/>
        <v>439008.11</v>
      </c>
      <c r="Z80" s="37">
        <v>2796.23</v>
      </c>
      <c r="AA80" s="38">
        <f t="shared" ref="AA80:AA86" si="29">ROUND(Z80*$F80,2)</f>
        <v>439008.11</v>
      </c>
      <c r="AB80" s="37"/>
      <c r="AC80" s="38">
        <f t="shared" ref="AC80:AC86" si="30">ROUND(AB80*$F80,2)</f>
        <v>0</v>
      </c>
      <c r="AD80" s="37"/>
      <c r="AE80" s="38">
        <f t="shared" ref="AE80:AE86" si="31">ROUND(AD80*$F80,2)</f>
        <v>0</v>
      </c>
    </row>
    <row r="81" spans="1:31" ht="40.799999999999997" x14ac:dyDescent="0.25">
      <c r="A81" s="31" t="s">
        <v>291</v>
      </c>
      <c r="B81" s="32" t="s">
        <v>338</v>
      </c>
      <c r="C81" s="32">
        <v>5032001</v>
      </c>
      <c r="D81" s="32" t="s">
        <v>346</v>
      </c>
      <c r="E81" s="32" t="s">
        <v>41</v>
      </c>
      <c r="F81" s="33">
        <v>20</v>
      </c>
      <c r="G81" s="37"/>
      <c r="H81" s="38">
        <f t="shared" si="28"/>
        <v>0</v>
      </c>
      <c r="W81" s="37">
        <f t="shared" si="26"/>
        <v>2112</v>
      </c>
      <c r="X81" s="38">
        <f t="shared" si="27"/>
        <v>42240</v>
      </c>
      <c r="Z81" s="37">
        <v>2112</v>
      </c>
      <c r="AA81" s="38">
        <f t="shared" si="29"/>
        <v>42240</v>
      </c>
      <c r="AB81" s="37"/>
      <c r="AC81" s="38">
        <f t="shared" si="30"/>
        <v>0</v>
      </c>
      <c r="AD81" s="37"/>
      <c r="AE81" s="38">
        <f t="shared" si="31"/>
        <v>0</v>
      </c>
    </row>
    <row r="82" spans="1:31" ht="61.2" x14ac:dyDescent="0.25">
      <c r="A82" s="31" t="s">
        <v>292</v>
      </c>
      <c r="B82" s="32" t="s">
        <v>338</v>
      </c>
      <c r="C82" s="32">
        <v>5032001</v>
      </c>
      <c r="D82" s="32" t="s">
        <v>150</v>
      </c>
      <c r="E82" s="32" t="s">
        <v>42</v>
      </c>
      <c r="F82" s="33">
        <v>2</v>
      </c>
      <c r="G82" s="37"/>
      <c r="H82" s="38">
        <f t="shared" si="28"/>
        <v>0</v>
      </c>
      <c r="W82" s="37">
        <f t="shared" si="26"/>
        <v>15360</v>
      </c>
      <c r="X82" s="38">
        <f t="shared" si="27"/>
        <v>30720</v>
      </c>
      <c r="Z82" s="37">
        <v>15360</v>
      </c>
      <c r="AA82" s="38">
        <f t="shared" si="29"/>
        <v>30720</v>
      </c>
      <c r="AB82" s="37"/>
      <c r="AC82" s="38">
        <f t="shared" si="30"/>
        <v>0</v>
      </c>
      <c r="AD82" s="37"/>
      <c r="AE82" s="38">
        <f t="shared" si="31"/>
        <v>0</v>
      </c>
    </row>
    <row r="83" spans="1:31" x14ac:dyDescent="0.25">
      <c r="A83" s="31" t="s">
        <v>293</v>
      </c>
      <c r="B83" s="32" t="s">
        <v>338</v>
      </c>
      <c r="C83" s="32">
        <v>5032001</v>
      </c>
      <c r="D83" s="32" t="s">
        <v>151</v>
      </c>
      <c r="E83" s="32" t="s">
        <v>42</v>
      </c>
      <c r="F83" s="33">
        <v>2</v>
      </c>
      <c r="G83" s="37"/>
      <c r="H83" s="38">
        <f t="shared" si="28"/>
        <v>0</v>
      </c>
      <c r="W83" s="37">
        <f t="shared" si="26"/>
        <v>1728</v>
      </c>
      <c r="X83" s="38">
        <f t="shared" si="27"/>
        <v>3456</v>
      </c>
      <c r="Z83" s="37">
        <v>1728</v>
      </c>
      <c r="AA83" s="38">
        <f t="shared" si="29"/>
        <v>3456</v>
      </c>
      <c r="AB83" s="37"/>
      <c r="AC83" s="38">
        <f t="shared" si="30"/>
        <v>0</v>
      </c>
      <c r="AD83" s="37"/>
      <c r="AE83" s="38">
        <f t="shared" si="31"/>
        <v>0</v>
      </c>
    </row>
    <row r="84" spans="1:31" ht="20.399999999999999" x14ac:dyDescent="0.25">
      <c r="A84" s="31" t="s">
        <v>294</v>
      </c>
      <c r="B84" s="32" t="s">
        <v>338</v>
      </c>
      <c r="C84" s="32">
        <v>5032001</v>
      </c>
      <c r="D84" s="32" t="s">
        <v>47</v>
      </c>
      <c r="E84" s="32" t="s">
        <v>42</v>
      </c>
      <c r="F84" s="33">
        <v>1</v>
      </c>
      <c r="G84" s="37"/>
      <c r="H84" s="38">
        <f t="shared" si="28"/>
        <v>0</v>
      </c>
      <c r="W84" s="37">
        <f t="shared" si="26"/>
        <v>288</v>
      </c>
      <c r="X84" s="38">
        <f t="shared" si="27"/>
        <v>288</v>
      </c>
      <c r="Z84" s="37">
        <v>288</v>
      </c>
      <c r="AA84" s="38">
        <f t="shared" si="29"/>
        <v>288</v>
      </c>
      <c r="AB84" s="37"/>
      <c r="AC84" s="38">
        <f t="shared" si="30"/>
        <v>0</v>
      </c>
      <c r="AD84" s="37"/>
      <c r="AE84" s="38">
        <f t="shared" si="31"/>
        <v>0</v>
      </c>
    </row>
    <row r="85" spans="1:31" ht="30.6" x14ac:dyDescent="0.25">
      <c r="A85" s="31" t="s">
        <v>295</v>
      </c>
      <c r="B85" s="32" t="s">
        <v>338</v>
      </c>
      <c r="C85" s="32">
        <v>5032001</v>
      </c>
      <c r="D85" s="32" t="s">
        <v>48</v>
      </c>
      <c r="E85" s="32" t="s">
        <v>42</v>
      </c>
      <c r="F85" s="33">
        <v>5</v>
      </c>
      <c r="G85" s="37"/>
      <c r="H85" s="38">
        <f t="shared" si="28"/>
        <v>0</v>
      </c>
      <c r="W85" s="37">
        <f t="shared" si="26"/>
        <v>432</v>
      </c>
      <c r="X85" s="38">
        <f t="shared" si="27"/>
        <v>2160</v>
      </c>
      <c r="Z85" s="37">
        <v>432</v>
      </c>
      <c r="AA85" s="38">
        <f t="shared" si="29"/>
        <v>2160</v>
      </c>
      <c r="AB85" s="37"/>
      <c r="AC85" s="38">
        <f t="shared" si="30"/>
        <v>0</v>
      </c>
      <c r="AD85" s="37"/>
      <c r="AE85" s="38">
        <f t="shared" si="31"/>
        <v>0</v>
      </c>
    </row>
    <row r="86" spans="1:31" x14ac:dyDescent="0.25">
      <c r="A86" s="31" t="s">
        <v>296</v>
      </c>
      <c r="B86" s="32" t="s">
        <v>338</v>
      </c>
      <c r="C86" s="32">
        <v>5032001</v>
      </c>
      <c r="D86" s="32" t="s">
        <v>154</v>
      </c>
      <c r="E86" s="32" t="s">
        <v>41</v>
      </c>
      <c r="F86" s="33">
        <v>172</v>
      </c>
      <c r="G86" s="37"/>
      <c r="H86" s="38">
        <f t="shared" si="28"/>
        <v>0</v>
      </c>
      <c r="W86" s="37">
        <f t="shared" si="26"/>
        <v>144</v>
      </c>
      <c r="X86" s="38">
        <f t="shared" si="27"/>
        <v>24768</v>
      </c>
      <c r="Z86" s="37">
        <v>144</v>
      </c>
      <c r="AA86" s="38">
        <f t="shared" si="29"/>
        <v>24768</v>
      </c>
      <c r="AB86" s="37"/>
      <c r="AC86" s="38">
        <f t="shared" si="30"/>
        <v>0</v>
      </c>
      <c r="AD86" s="37"/>
      <c r="AE86" s="38">
        <f t="shared" si="31"/>
        <v>0</v>
      </c>
    </row>
    <row r="87" spans="1:31" x14ac:dyDescent="0.25">
      <c r="A87" s="23"/>
      <c r="B87" s="24"/>
      <c r="C87" s="24"/>
      <c r="D87" s="25" t="s">
        <v>297</v>
      </c>
      <c r="E87" s="26"/>
      <c r="F87" s="27"/>
      <c r="G87" s="39"/>
      <c r="H87" s="38"/>
      <c r="W87" s="37">
        <f t="shared" si="26"/>
        <v>0</v>
      </c>
      <c r="X87" s="38">
        <f t="shared" si="27"/>
        <v>0</v>
      </c>
      <c r="Z87" s="39"/>
      <c r="AA87" s="38"/>
      <c r="AB87" s="39"/>
      <c r="AC87" s="38"/>
      <c r="AD87" s="39"/>
      <c r="AE87" s="38"/>
    </row>
    <row r="88" spans="1:31" ht="71.400000000000006" x14ac:dyDescent="0.25">
      <c r="A88" s="29" t="s">
        <v>298</v>
      </c>
      <c r="B88" s="24"/>
      <c r="C88" s="24"/>
      <c r="D88" s="24" t="s">
        <v>112</v>
      </c>
      <c r="E88" s="24"/>
      <c r="F88" s="30"/>
      <c r="G88" s="35"/>
      <c r="H88" s="38"/>
      <c r="W88" s="37">
        <f t="shared" si="26"/>
        <v>0</v>
      </c>
      <c r="X88" s="38">
        <f t="shared" si="27"/>
        <v>0</v>
      </c>
      <c r="Z88" s="35"/>
      <c r="AA88" s="38"/>
      <c r="AB88" s="35"/>
      <c r="AC88" s="38"/>
      <c r="AD88" s="35"/>
      <c r="AE88" s="38"/>
    </row>
    <row r="89" spans="1:31" ht="51" x14ac:dyDescent="0.25">
      <c r="A89" s="31" t="s">
        <v>298</v>
      </c>
      <c r="B89" s="32" t="s">
        <v>338</v>
      </c>
      <c r="C89" s="32">
        <v>5032001</v>
      </c>
      <c r="D89" s="32" t="s">
        <v>347</v>
      </c>
      <c r="E89" s="32" t="s">
        <v>41</v>
      </c>
      <c r="F89" s="33">
        <v>157</v>
      </c>
      <c r="G89" s="37"/>
      <c r="H89" s="38">
        <f t="shared" ref="H89:H94" si="32">ROUND($F89*G89,2)</f>
        <v>0</v>
      </c>
      <c r="W89" s="37">
        <f t="shared" si="26"/>
        <v>1582.17</v>
      </c>
      <c r="X89" s="38">
        <f t="shared" si="27"/>
        <v>248400.69</v>
      </c>
      <c r="Z89" s="37">
        <v>1582.17</v>
      </c>
      <c r="AA89" s="38">
        <f t="shared" ref="AA89:AA94" si="33">ROUND(Z89*$F89,2)</f>
        <v>248400.69</v>
      </c>
      <c r="AB89" s="37"/>
      <c r="AC89" s="38">
        <f t="shared" ref="AC89:AC94" si="34">ROUND(AB89*$F89,2)</f>
        <v>0</v>
      </c>
      <c r="AD89" s="37"/>
      <c r="AE89" s="38">
        <f t="shared" ref="AE89:AE94" si="35">ROUND(AD89*$F89,2)</f>
        <v>0</v>
      </c>
    </row>
    <row r="90" spans="1:31" ht="40.799999999999997" x14ac:dyDescent="0.25">
      <c r="A90" s="31" t="s">
        <v>299</v>
      </c>
      <c r="B90" s="32" t="s">
        <v>338</v>
      </c>
      <c r="C90" s="32">
        <v>5032001</v>
      </c>
      <c r="D90" s="32" t="s">
        <v>348</v>
      </c>
      <c r="E90" s="32" t="s">
        <v>41</v>
      </c>
      <c r="F90" s="33">
        <v>20</v>
      </c>
      <c r="G90" s="37"/>
      <c r="H90" s="38">
        <f t="shared" si="32"/>
        <v>0</v>
      </c>
      <c r="W90" s="37">
        <f t="shared" si="26"/>
        <v>2160</v>
      </c>
      <c r="X90" s="38">
        <f t="shared" si="27"/>
        <v>43200</v>
      </c>
      <c r="Z90" s="37">
        <v>2160</v>
      </c>
      <c r="AA90" s="38">
        <f t="shared" si="33"/>
        <v>43200</v>
      </c>
      <c r="AB90" s="37"/>
      <c r="AC90" s="38">
        <f t="shared" si="34"/>
        <v>0</v>
      </c>
      <c r="AD90" s="37"/>
      <c r="AE90" s="38">
        <f t="shared" si="35"/>
        <v>0</v>
      </c>
    </row>
    <row r="91" spans="1:31" x14ac:dyDescent="0.25">
      <c r="A91" s="31" t="s">
        <v>300</v>
      </c>
      <c r="B91" s="32" t="s">
        <v>338</v>
      </c>
      <c r="C91" s="32">
        <v>5032001</v>
      </c>
      <c r="D91" s="32" t="s">
        <v>151</v>
      </c>
      <c r="E91" s="32" t="s">
        <v>42</v>
      </c>
      <c r="F91" s="33">
        <v>2</v>
      </c>
      <c r="G91" s="37"/>
      <c r="H91" s="38">
        <f t="shared" si="32"/>
        <v>0</v>
      </c>
      <c r="W91" s="37">
        <f t="shared" si="26"/>
        <v>1728</v>
      </c>
      <c r="X91" s="38">
        <f t="shared" si="27"/>
        <v>3456</v>
      </c>
      <c r="Z91" s="37">
        <v>1728</v>
      </c>
      <c r="AA91" s="38">
        <f t="shared" si="33"/>
        <v>3456</v>
      </c>
      <c r="AB91" s="37"/>
      <c r="AC91" s="38">
        <f t="shared" si="34"/>
        <v>0</v>
      </c>
      <c r="AD91" s="37"/>
      <c r="AE91" s="38">
        <f t="shared" si="35"/>
        <v>0</v>
      </c>
    </row>
    <row r="92" spans="1:31" ht="20.399999999999999" x14ac:dyDescent="0.25">
      <c r="A92" s="31" t="s">
        <v>301</v>
      </c>
      <c r="B92" s="32" t="s">
        <v>338</v>
      </c>
      <c r="C92" s="32">
        <v>5032001</v>
      </c>
      <c r="D92" s="32" t="s">
        <v>47</v>
      </c>
      <c r="E92" s="32" t="s">
        <v>42</v>
      </c>
      <c r="F92" s="33">
        <v>1</v>
      </c>
      <c r="G92" s="37"/>
      <c r="H92" s="38">
        <f t="shared" si="32"/>
        <v>0</v>
      </c>
      <c r="W92" s="37">
        <f t="shared" si="26"/>
        <v>288</v>
      </c>
      <c r="X92" s="38">
        <f t="shared" si="27"/>
        <v>288</v>
      </c>
      <c r="Z92" s="37">
        <v>288</v>
      </c>
      <c r="AA92" s="38">
        <f t="shared" si="33"/>
        <v>288</v>
      </c>
      <c r="AB92" s="37"/>
      <c r="AC92" s="38">
        <f t="shared" si="34"/>
        <v>0</v>
      </c>
      <c r="AD92" s="37"/>
      <c r="AE92" s="38">
        <f t="shared" si="35"/>
        <v>0</v>
      </c>
    </row>
    <row r="93" spans="1:31" ht="30.6" x14ac:dyDescent="0.25">
      <c r="A93" s="31" t="s">
        <v>302</v>
      </c>
      <c r="B93" s="32" t="s">
        <v>338</v>
      </c>
      <c r="C93" s="32">
        <v>5032001</v>
      </c>
      <c r="D93" s="32" t="s">
        <v>48</v>
      </c>
      <c r="E93" s="32" t="s">
        <v>42</v>
      </c>
      <c r="F93" s="33">
        <v>1</v>
      </c>
      <c r="G93" s="37"/>
      <c r="H93" s="38">
        <f t="shared" si="32"/>
        <v>0</v>
      </c>
      <c r="W93" s="37">
        <f t="shared" si="26"/>
        <v>432</v>
      </c>
      <c r="X93" s="38">
        <f t="shared" si="27"/>
        <v>432</v>
      </c>
      <c r="Z93" s="37">
        <v>432</v>
      </c>
      <c r="AA93" s="38">
        <f t="shared" si="33"/>
        <v>432</v>
      </c>
      <c r="AB93" s="37"/>
      <c r="AC93" s="38">
        <f t="shared" si="34"/>
        <v>0</v>
      </c>
      <c r="AD93" s="37"/>
      <c r="AE93" s="38">
        <f t="shared" si="35"/>
        <v>0</v>
      </c>
    </row>
    <row r="94" spans="1:31" x14ac:dyDescent="0.25">
      <c r="A94" s="31" t="s">
        <v>303</v>
      </c>
      <c r="B94" s="32" t="s">
        <v>338</v>
      </c>
      <c r="C94" s="32">
        <v>5032001</v>
      </c>
      <c r="D94" s="32" t="s">
        <v>153</v>
      </c>
      <c r="E94" s="32" t="s">
        <v>41</v>
      </c>
      <c r="F94" s="33">
        <v>93.5</v>
      </c>
      <c r="G94" s="37"/>
      <c r="H94" s="38">
        <f t="shared" si="32"/>
        <v>0</v>
      </c>
      <c r="W94" s="37">
        <f t="shared" si="26"/>
        <v>120</v>
      </c>
      <c r="X94" s="38">
        <f t="shared" si="27"/>
        <v>11220</v>
      </c>
      <c r="Z94" s="37">
        <v>120</v>
      </c>
      <c r="AA94" s="38">
        <f t="shared" si="33"/>
        <v>11220</v>
      </c>
      <c r="AB94" s="37"/>
      <c r="AC94" s="38">
        <f t="shared" si="34"/>
        <v>0</v>
      </c>
      <c r="AD94" s="37"/>
      <c r="AE94" s="38">
        <f t="shared" si="35"/>
        <v>0</v>
      </c>
    </row>
    <row r="95" spans="1:31" x14ac:dyDescent="0.25">
      <c r="A95" s="23"/>
      <c r="B95" s="24"/>
      <c r="C95" s="24"/>
      <c r="D95" s="25" t="s">
        <v>152</v>
      </c>
      <c r="E95" s="26"/>
      <c r="F95" s="27"/>
      <c r="G95" s="39"/>
      <c r="H95" s="38"/>
      <c r="W95" s="37">
        <f t="shared" si="26"/>
        <v>0</v>
      </c>
      <c r="X95" s="38">
        <f t="shared" si="27"/>
        <v>0</v>
      </c>
      <c r="Z95" s="39"/>
      <c r="AA95" s="38"/>
      <c r="AB95" s="39"/>
      <c r="AC95" s="38"/>
      <c r="AD95" s="39"/>
      <c r="AE95" s="38"/>
    </row>
    <row r="96" spans="1:31" ht="71.400000000000006" x14ac:dyDescent="0.25">
      <c r="A96" s="29" t="s">
        <v>304</v>
      </c>
      <c r="B96" s="24"/>
      <c r="C96" s="24"/>
      <c r="D96" s="24" t="s">
        <v>112</v>
      </c>
      <c r="E96" s="24"/>
      <c r="F96" s="30"/>
      <c r="G96" s="35"/>
      <c r="H96" s="38"/>
      <c r="W96" s="37">
        <f t="shared" si="26"/>
        <v>0</v>
      </c>
      <c r="X96" s="38">
        <f t="shared" si="27"/>
        <v>0</v>
      </c>
      <c r="Z96" s="35"/>
      <c r="AA96" s="38"/>
      <c r="AB96" s="35"/>
      <c r="AC96" s="38"/>
      <c r="AD96" s="35"/>
      <c r="AE96" s="38"/>
    </row>
    <row r="97" spans="1:31" ht="51" x14ac:dyDescent="0.25">
      <c r="A97" s="31" t="s">
        <v>305</v>
      </c>
      <c r="B97" s="32" t="s">
        <v>338</v>
      </c>
      <c r="C97" s="32">
        <v>5032001</v>
      </c>
      <c r="D97" s="32" t="s">
        <v>344</v>
      </c>
      <c r="E97" s="32" t="s">
        <v>41</v>
      </c>
      <c r="F97" s="33">
        <v>153.5</v>
      </c>
      <c r="G97" s="37"/>
      <c r="H97" s="38">
        <f t="shared" ref="H97:H105" si="36">ROUND($F97*G97,2)</f>
        <v>0</v>
      </c>
      <c r="W97" s="37">
        <f t="shared" si="26"/>
        <v>1764.23</v>
      </c>
      <c r="X97" s="38">
        <f t="shared" si="27"/>
        <v>270809.31</v>
      </c>
      <c r="Z97" s="37">
        <v>1764.23</v>
      </c>
      <c r="AA97" s="38">
        <f t="shared" ref="AA97:AA105" si="37">ROUND(Z97*$F97,2)</f>
        <v>270809.31</v>
      </c>
      <c r="AB97" s="37"/>
      <c r="AC97" s="38">
        <f t="shared" ref="AC97:AC105" si="38">ROUND(AB97*$F97,2)</f>
        <v>0</v>
      </c>
      <c r="AD97" s="37"/>
      <c r="AE97" s="38">
        <f t="shared" ref="AE97:AE105" si="39">ROUND(AD97*$F97,2)</f>
        <v>0</v>
      </c>
    </row>
    <row r="98" spans="1:31" ht="51" x14ac:dyDescent="0.25">
      <c r="A98" s="31" t="s">
        <v>306</v>
      </c>
      <c r="B98" s="32" t="s">
        <v>338</v>
      </c>
      <c r="C98" s="32">
        <v>5032001</v>
      </c>
      <c r="D98" s="32" t="s">
        <v>349</v>
      </c>
      <c r="E98" s="32" t="s">
        <v>41</v>
      </c>
      <c r="F98" s="33">
        <v>7</v>
      </c>
      <c r="G98" s="37"/>
      <c r="H98" s="38">
        <f t="shared" si="36"/>
        <v>0</v>
      </c>
      <c r="W98" s="37">
        <f t="shared" si="26"/>
        <v>1132.8</v>
      </c>
      <c r="X98" s="38">
        <f t="shared" si="27"/>
        <v>7929.6</v>
      </c>
      <c r="Z98" s="37">
        <v>1132.8</v>
      </c>
      <c r="AA98" s="38">
        <f t="shared" si="37"/>
        <v>7929.6</v>
      </c>
      <c r="AB98" s="37"/>
      <c r="AC98" s="38">
        <f t="shared" si="38"/>
        <v>0</v>
      </c>
      <c r="AD98" s="37"/>
      <c r="AE98" s="38">
        <f t="shared" si="39"/>
        <v>0</v>
      </c>
    </row>
    <row r="99" spans="1:31" ht="40.799999999999997" x14ac:dyDescent="0.25">
      <c r="A99" s="31" t="s">
        <v>307</v>
      </c>
      <c r="B99" s="32" t="s">
        <v>338</v>
      </c>
      <c r="C99" s="32">
        <v>5032001</v>
      </c>
      <c r="D99" s="32" t="s">
        <v>350</v>
      </c>
      <c r="E99" s="32" t="s">
        <v>41</v>
      </c>
      <c r="F99" s="33">
        <v>20</v>
      </c>
      <c r="G99" s="37"/>
      <c r="H99" s="38">
        <f t="shared" si="36"/>
        <v>0</v>
      </c>
      <c r="W99" s="37">
        <f t="shared" si="26"/>
        <v>2160</v>
      </c>
      <c r="X99" s="38">
        <f t="shared" si="27"/>
        <v>43200</v>
      </c>
      <c r="Z99" s="37">
        <v>2160</v>
      </c>
      <c r="AA99" s="38">
        <f t="shared" si="37"/>
        <v>43200</v>
      </c>
      <c r="AB99" s="37"/>
      <c r="AC99" s="38">
        <f t="shared" si="38"/>
        <v>0</v>
      </c>
      <c r="AD99" s="37"/>
      <c r="AE99" s="38">
        <f t="shared" si="39"/>
        <v>0</v>
      </c>
    </row>
    <row r="100" spans="1:31" ht="61.2" x14ac:dyDescent="0.25">
      <c r="A100" s="31" t="s">
        <v>308</v>
      </c>
      <c r="B100" s="32" t="s">
        <v>338</v>
      </c>
      <c r="C100" s="32">
        <v>5032001</v>
      </c>
      <c r="D100" s="32" t="s">
        <v>118</v>
      </c>
      <c r="E100" s="32" t="s">
        <v>42</v>
      </c>
      <c r="F100" s="33">
        <v>1</v>
      </c>
      <c r="G100" s="37"/>
      <c r="H100" s="38">
        <f t="shared" si="36"/>
        <v>0</v>
      </c>
      <c r="W100" s="37">
        <f t="shared" si="26"/>
        <v>9408</v>
      </c>
      <c r="X100" s="38">
        <f t="shared" si="27"/>
        <v>9408</v>
      </c>
      <c r="Z100" s="37">
        <v>9408</v>
      </c>
      <c r="AA100" s="38">
        <f t="shared" si="37"/>
        <v>9408</v>
      </c>
      <c r="AB100" s="37"/>
      <c r="AC100" s="38">
        <f t="shared" si="38"/>
        <v>0</v>
      </c>
      <c r="AD100" s="37"/>
      <c r="AE100" s="38">
        <f t="shared" si="39"/>
        <v>0</v>
      </c>
    </row>
    <row r="101" spans="1:31" ht="61.2" x14ac:dyDescent="0.25">
      <c r="A101" s="31" t="s">
        <v>309</v>
      </c>
      <c r="B101" s="32" t="s">
        <v>338</v>
      </c>
      <c r="C101" s="32">
        <v>5032001</v>
      </c>
      <c r="D101" s="32" t="s">
        <v>214</v>
      </c>
      <c r="E101" s="32" t="s">
        <v>42</v>
      </c>
      <c r="F101" s="33">
        <v>2</v>
      </c>
      <c r="G101" s="37"/>
      <c r="H101" s="38">
        <f t="shared" si="36"/>
        <v>0</v>
      </c>
      <c r="W101" s="37">
        <f t="shared" si="26"/>
        <v>7296</v>
      </c>
      <c r="X101" s="38">
        <f t="shared" si="27"/>
        <v>14592</v>
      </c>
      <c r="Z101" s="37">
        <v>7296</v>
      </c>
      <c r="AA101" s="38">
        <f t="shared" si="37"/>
        <v>14592</v>
      </c>
      <c r="AB101" s="37"/>
      <c r="AC101" s="38">
        <f t="shared" si="38"/>
        <v>0</v>
      </c>
      <c r="AD101" s="37"/>
      <c r="AE101" s="38">
        <f t="shared" si="39"/>
        <v>0</v>
      </c>
    </row>
    <row r="102" spans="1:31" x14ac:dyDescent="0.25">
      <c r="A102" s="31" t="s">
        <v>310</v>
      </c>
      <c r="B102" s="32" t="s">
        <v>338</v>
      </c>
      <c r="C102" s="32">
        <v>5032001</v>
      </c>
      <c r="D102" s="32" t="s">
        <v>122</v>
      </c>
      <c r="E102" s="32" t="s">
        <v>42</v>
      </c>
      <c r="F102" s="33">
        <v>2</v>
      </c>
      <c r="G102" s="37"/>
      <c r="H102" s="38">
        <f t="shared" si="36"/>
        <v>0</v>
      </c>
      <c r="W102" s="37">
        <f t="shared" si="26"/>
        <v>1728</v>
      </c>
      <c r="X102" s="38">
        <f t="shared" si="27"/>
        <v>3456</v>
      </c>
      <c r="Z102" s="37">
        <v>1728</v>
      </c>
      <c r="AA102" s="38">
        <f t="shared" si="37"/>
        <v>3456</v>
      </c>
      <c r="AB102" s="37"/>
      <c r="AC102" s="38">
        <f t="shared" si="38"/>
        <v>0</v>
      </c>
      <c r="AD102" s="37"/>
      <c r="AE102" s="38">
        <f t="shared" si="39"/>
        <v>0</v>
      </c>
    </row>
    <row r="103" spans="1:31" ht="20.399999999999999" x14ac:dyDescent="0.25">
      <c r="A103" s="31" t="s">
        <v>311</v>
      </c>
      <c r="B103" s="32" t="s">
        <v>338</v>
      </c>
      <c r="C103" s="32">
        <v>5032001</v>
      </c>
      <c r="D103" s="32" t="s">
        <v>47</v>
      </c>
      <c r="E103" s="32" t="s">
        <v>42</v>
      </c>
      <c r="F103" s="33">
        <v>3</v>
      </c>
      <c r="G103" s="37"/>
      <c r="H103" s="38">
        <f t="shared" si="36"/>
        <v>0</v>
      </c>
      <c r="W103" s="37">
        <f t="shared" si="26"/>
        <v>288</v>
      </c>
      <c r="X103" s="38">
        <f t="shared" si="27"/>
        <v>864</v>
      </c>
      <c r="Z103" s="37">
        <v>288</v>
      </c>
      <c r="AA103" s="38">
        <f t="shared" si="37"/>
        <v>864</v>
      </c>
      <c r="AB103" s="37"/>
      <c r="AC103" s="38">
        <f t="shared" si="38"/>
        <v>0</v>
      </c>
      <c r="AD103" s="37"/>
      <c r="AE103" s="38">
        <f t="shared" si="39"/>
        <v>0</v>
      </c>
    </row>
    <row r="104" spans="1:31" ht="30.6" x14ac:dyDescent="0.25">
      <c r="A104" s="31" t="s">
        <v>312</v>
      </c>
      <c r="B104" s="32" t="s">
        <v>338</v>
      </c>
      <c r="C104" s="32">
        <v>5032001</v>
      </c>
      <c r="D104" s="32" t="s">
        <v>48</v>
      </c>
      <c r="E104" s="32" t="s">
        <v>42</v>
      </c>
      <c r="F104" s="33">
        <v>7</v>
      </c>
      <c r="G104" s="37"/>
      <c r="H104" s="38">
        <f t="shared" si="36"/>
        <v>0</v>
      </c>
      <c r="W104" s="37">
        <f t="shared" si="26"/>
        <v>432</v>
      </c>
      <c r="X104" s="38">
        <f t="shared" si="27"/>
        <v>3024</v>
      </c>
      <c r="Z104" s="37">
        <v>432</v>
      </c>
      <c r="AA104" s="38">
        <f t="shared" si="37"/>
        <v>3024</v>
      </c>
      <c r="AB104" s="37"/>
      <c r="AC104" s="38">
        <f t="shared" si="38"/>
        <v>0</v>
      </c>
      <c r="AD104" s="37"/>
      <c r="AE104" s="38">
        <f t="shared" si="39"/>
        <v>0</v>
      </c>
    </row>
    <row r="105" spans="1:31" x14ac:dyDescent="0.25">
      <c r="A105" s="31" t="s">
        <v>313</v>
      </c>
      <c r="B105" s="32" t="s">
        <v>338</v>
      </c>
      <c r="C105" s="32">
        <v>5032001</v>
      </c>
      <c r="D105" s="32" t="s">
        <v>153</v>
      </c>
      <c r="E105" s="32" t="s">
        <v>41</v>
      </c>
      <c r="F105" s="33">
        <v>75.5</v>
      </c>
      <c r="G105" s="37"/>
      <c r="H105" s="38">
        <f t="shared" si="36"/>
        <v>0</v>
      </c>
      <c r="W105" s="37">
        <f t="shared" si="26"/>
        <v>120</v>
      </c>
      <c r="X105" s="38">
        <f t="shared" si="27"/>
        <v>9060</v>
      </c>
      <c r="Z105" s="37">
        <v>120</v>
      </c>
      <c r="AA105" s="38">
        <f t="shared" si="37"/>
        <v>9060</v>
      </c>
      <c r="AB105" s="37"/>
      <c r="AC105" s="38">
        <f t="shared" si="38"/>
        <v>0</v>
      </c>
      <c r="AD105" s="37"/>
      <c r="AE105" s="38">
        <f t="shared" si="39"/>
        <v>0</v>
      </c>
    </row>
    <row r="106" spans="1:31" x14ac:dyDescent="0.25">
      <c r="A106" s="23"/>
      <c r="B106" s="24"/>
      <c r="C106" s="24"/>
      <c r="D106" s="25" t="s">
        <v>156</v>
      </c>
      <c r="E106" s="26"/>
      <c r="F106" s="27"/>
      <c r="G106" s="39"/>
      <c r="H106" s="38"/>
      <c r="W106" s="37">
        <f t="shared" si="26"/>
        <v>0</v>
      </c>
      <c r="X106" s="38">
        <f t="shared" si="27"/>
        <v>0</v>
      </c>
      <c r="Z106" s="39"/>
      <c r="AA106" s="38"/>
      <c r="AB106" s="39"/>
      <c r="AC106" s="38"/>
      <c r="AD106" s="39"/>
      <c r="AE106" s="38"/>
    </row>
    <row r="107" spans="1:31" ht="71.400000000000006" x14ac:dyDescent="0.25">
      <c r="A107" s="29" t="s">
        <v>314</v>
      </c>
      <c r="B107" s="24"/>
      <c r="C107" s="24"/>
      <c r="D107" s="24" t="s">
        <v>112</v>
      </c>
      <c r="E107" s="24"/>
      <c r="F107" s="30"/>
      <c r="G107" s="35"/>
      <c r="H107" s="38"/>
      <c r="W107" s="37">
        <f t="shared" si="26"/>
        <v>0</v>
      </c>
      <c r="X107" s="38">
        <f t="shared" si="27"/>
        <v>0</v>
      </c>
      <c r="Z107" s="35"/>
      <c r="AA107" s="38"/>
      <c r="AB107" s="35"/>
      <c r="AC107" s="38"/>
      <c r="AD107" s="35"/>
      <c r="AE107" s="38"/>
    </row>
    <row r="108" spans="1:31" ht="51" x14ac:dyDescent="0.25">
      <c r="A108" s="31" t="s">
        <v>315</v>
      </c>
      <c r="B108" s="32" t="s">
        <v>338</v>
      </c>
      <c r="C108" s="32">
        <v>5032001</v>
      </c>
      <c r="D108" s="32" t="s">
        <v>344</v>
      </c>
      <c r="E108" s="32" t="s">
        <v>41</v>
      </c>
      <c r="F108" s="33">
        <v>47.5</v>
      </c>
      <c r="G108" s="41"/>
      <c r="H108" s="38">
        <f>ROUND($F108*G108,2)</f>
        <v>0</v>
      </c>
      <c r="W108" s="37">
        <f t="shared" si="26"/>
        <v>2416.17</v>
      </c>
      <c r="X108" s="38">
        <f t="shared" si="27"/>
        <v>114768.08</v>
      </c>
      <c r="Z108" s="41">
        <v>2416.17</v>
      </c>
      <c r="AA108" s="38">
        <f>ROUND(Z108*$F108,2)</f>
        <v>114768.08</v>
      </c>
      <c r="AB108" s="41"/>
      <c r="AC108" s="38">
        <f>ROUND(AB108*$F108,2)</f>
        <v>0</v>
      </c>
      <c r="AD108" s="41"/>
      <c r="AE108" s="38">
        <f>ROUND(AD108*$F108,2)</f>
        <v>0</v>
      </c>
    </row>
    <row r="109" spans="1:31" ht="20.399999999999999" x14ac:dyDescent="0.25">
      <c r="A109" s="31" t="s">
        <v>316</v>
      </c>
      <c r="B109" s="32" t="s">
        <v>338</v>
      </c>
      <c r="C109" s="32">
        <v>5032001</v>
      </c>
      <c r="D109" s="32" t="s">
        <v>47</v>
      </c>
      <c r="E109" s="32" t="s">
        <v>42</v>
      </c>
      <c r="F109" s="33">
        <v>1</v>
      </c>
      <c r="G109" s="41"/>
      <c r="H109" s="38">
        <f>ROUND($F109*G109,2)</f>
        <v>0</v>
      </c>
      <c r="W109" s="37">
        <f t="shared" si="26"/>
        <v>288</v>
      </c>
      <c r="X109" s="38">
        <f t="shared" si="27"/>
        <v>288</v>
      </c>
      <c r="Z109" s="41">
        <v>288</v>
      </c>
      <c r="AA109" s="38">
        <f>ROUND(Z109*$F109,2)</f>
        <v>288</v>
      </c>
      <c r="AB109" s="41"/>
      <c r="AC109" s="38">
        <f>ROUND(AB109*$F109,2)</f>
        <v>0</v>
      </c>
      <c r="AD109" s="41"/>
      <c r="AE109" s="38">
        <f>ROUND(AD109*$F109,2)</f>
        <v>0</v>
      </c>
    </row>
    <row r="110" spans="1:31" ht="30.6" x14ac:dyDescent="0.25">
      <c r="A110" s="31" t="s">
        <v>317</v>
      </c>
      <c r="B110" s="32" t="s">
        <v>338</v>
      </c>
      <c r="C110" s="32">
        <v>5032001</v>
      </c>
      <c r="D110" s="32" t="s">
        <v>48</v>
      </c>
      <c r="E110" s="32" t="s">
        <v>42</v>
      </c>
      <c r="F110" s="33">
        <v>1</v>
      </c>
      <c r="G110" s="41"/>
      <c r="H110" s="38">
        <f>ROUND($F110*G110,2)</f>
        <v>0</v>
      </c>
      <c r="W110" s="37">
        <f t="shared" si="26"/>
        <v>432</v>
      </c>
      <c r="X110" s="38">
        <f t="shared" si="27"/>
        <v>432</v>
      </c>
      <c r="Z110" s="41">
        <v>432</v>
      </c>
      <c r="AA110" s="38">
        <f>ROUND(Z110*$F110,2)</f>
        <v>432</v>
      </c>
      <c r="AB110" s="41"/>
      <c r="AC110" s="38">
        <f>ROUND(AB110*$F110,2)</f>
        <v>0</v>
      </c>
      <c r="AD110" s="41"/>
      <c r="AE110" s="38">
        <f>ROUND(AD110*$F110,2)</f>
        <v>0</v>
      </c>
    </row>
    <row r="111" spans="1:31" x14ac:dyDescent="0.25">
      <c r="A111" s="31" t="s">
        <v>318</v>
      </c>
      <c r="B111" s="32" t="s">
        <v>338</v>
      </c>
      <c r="C111" s="32">
        <v>5032001</v>
      </c>
      <c r="D111" s="32" t="s">
        <v>153</v>
      </c>
      <c r="E111" s="32" t="s">
        <v>41</v>
      </c>
      <c r="F111" s="33">
        <v>18.5</v>
      </c>
      <c r="G111" s="41"/>
      <c r="H111" s="38">
        <f>ROUND($F111*G111,2)</f>
        <v>0</v>
      </c>
      <c r="W111" s="37">
        <f t="shared" si="26"/>
        <v>120</v>
      </c>
      <c r="X111" s="38">
        <f t="shared" si="27"/>
        <v>2220</v>
      </c>
      <c r="Z111" s="41">
        <v>120</v>
      </c>
      <c r="AA111" s="38">
        <f>ROUND(Z111*$F111,2)</f>
        <v>2220</v>
      </c>
      <c r="AB111" s="41"/>
      <c r="AC111" s="38">
        <f>ROUND(AB111*$F111,2)</f>
        <v>0</v>
      </c>
      <c r="AD111" s="41"/>
      <c r="AE111" s="38">
        <f>ROUND(AD111*$F111,2)</f>
        <v>0</v>
      </c>
    </row>
    <row r="112" spans="1:31" x14ac:dyDescent="0.25">
      <c r="A112" s="23"/>
      <c r="B112" s="24"/>
      <c r="C112" s="24"/>
      <c r="D112" s="25" t="s">
        <v>162</v>
      </c>
      <c r="E112" s="26"/>
      <c r="F112" s="27"/>
      <c r="G112" s="39"/>
      <c r="H112" s="38"/>
      <c r="W112" s="37">
        <f t="shared" si="26"/>
        <v>0</v>
      </c>
      <c r="X112" s="38">
        <f t="shared" si="27"/>
        <v>0</v>
      </c>
      <c r="Z112" s="39"/>
      <c r="AA112" s="38"/>
      <c r="AB112" s="39"/>
      <c r="AC112" s="38"/>
      <c r="AD112" s="39"/>
      <c r="AE112" s="38"/>
    </row>
    <row r="113" spans="1:31" ht="70.8" customHeight="1" x14ac:dyDescent="0.25">
      <c r="A113" s="29" t="s">
        <v>157</v>
      </c>
      <c r="B113" s="24"/>
      <c r="C113" s="24"/>
      <c r="D113" s="24" t="s">
        <v>112</v>
      </c>
      <c r="E113" s="24"/>
      <c r="F113" s="30"/>
      <c r="G113" s="35"/>
      <c r="H113" s="38"/>
      <c r="W113" s="37">
        <f t="shared" si="26"/>
        <v>0</v>
      </c>
      <c r="X113" s="38">
        <f t="shared" si="27"/>
        <v>0</v>
      </c>
      <c r="Z113" s="35"/>
      <c r="AA113" s="38"/>
      <c r="AB113" s="35"/>
      <c r="AC113" s="38"/>
      <c r="AD113" s="35"/>
      <c r="AE113" s="38"/>
    </row>
    <row r="114" spans="1:31" ht="51" x14ac:dyDescent="0.25">
      <c r="A114" s="31" t="s">
        <v>158</v>
      </c>
      <c r="B114" s="32" t="s">
        <v>338</v>
      </c>
      <c r="C114" s="32">
        <v>5032001</v>
      </c>
      <c r="D114" s="32" t="s">
        <v>351</v>
      </c>
      <c r="E114" s="32" t="s">
        <v>41</v>
      </c>
      <c r="F114" s="33">
        <v>114.5</v>
      </c>
      <c r="G114" s="37"/>
      <c r="H114" s="38">
        <f t="shared" ref="H114:H131" si="40">ROUND($F114*G114,2)</f>
        <v>0</v>
      </c>
      <c r="W114" s="37">
        <f t="shared" si="26"/>
        <v>1036.8</v>
      </c>
      <c r="X114" s="38">
        <f t="shared" si="27"/>
        <v>118713.60000000001</v>
      </c>
      <c r="Z114" s="37">
        <v>1036.8</v>
      </c>
      <c r="AA114" s="38">
        <f t="shared" ref="AA114:AA131" si="41">ROUND(Z114*$F114,2)</f>
        <v>118713.60000000001</v>
      </c>
      <c r="AB114" s="37"/>
      <c r="AC114" s="38">
        <f t="shared" ref="AC114:AC131" si="42">ROUND(AB114*$F114,2)</f>
        <v>0</v>
      </c>
      <c r="AD114" s="37"/>
      <c r="AE114" s="38">
        <f t="shared" ref="AE114:AE131" si="43">ROUND(AD114*$F114,2)</f>
        <v>0</v>
      </c>
    </row>
    <row r="115" spans="1:31" ht="51" x14ac:dyDescent="0.25">
      <c r="A115" s="31" t="s">
        <v>159</v>
      </c>
      <c r="B115" s="32" t="s">
        <v>338</v>
      </c>
      <c r="C115" s="32">
        <v>5032001</v>
      </c>
      <c r="D115" s="32" t="s">
        <v>352</v>
      </c>
      <c r="E115" s="32" t="s">
        <v>41</v>
      </c>
      <c r="F115" s="33">
        <v>3</v>
      </c>
      <c r="G115" s="37"/>
      <c r="H115" s="38">
        <f t="shared" si="40"/>
        <v>0</v>
      </c>
      <c r="W115" s="37">
        <f t="shared" si="26"/>
        <v>940.8</v>
      </c>
      <c r="X115" s="38">
        <f t="shared" si="27"/>
        <v>2822.4</v>
      </c>
      <c r="Z115" s="37">
        <v>940.8</v>
      </c>
      <c r="AA115" s="38">
        <f t="shared" si="41"/>
        <v>2822.4</v>
      </c>
      <c r="AB115" s="37"/>
      <c r="AC115" s="38">
        <f t="shared" si="42"/>
        <v>0</v>
      </c>
      <c r="AD115" s="37"/>
      <c r="AE115" s="38">
        <f t="shared" si="43"/>
        <v>0</v>
      </c>
    </row>
    <row r="116" spans="1:31" ht="20.399999999999999" x14ac:dyDescent="0.25">
      <c r="A116" s="31" t="s">
        <v>160</v>
      </c>
      <c r="B116" s="32" t="s">
        <v>338</v>
      </c>
      <c r="C116" s="32">
        <v>5032001</v>
      </c>
      <c r="D116" s="32" t="s">
        <v>165</v>
      </c>
      <c r="E116" s="32" t="s">
        <v>41</v>
      </c>
      <c r="F116" s="33">
        <v>3</v>
      </c>
      <c r="G116" s="37"/>
      <c r="H116" s="38">
        <f t="shared" si="40"/>
        <v>0</v>
      </c>
      <c r="W116" s="37">
        <f t="shared" si="26"/>
        <v>1440</v>
      </c>
      <c r="X116" s="38">
        <f t="shared" si="27"/>
        <v>4320</v>
      </c>
      <c r="Z116" s="37">
        <v>1440</v>
      </c>
      <c r="AA116" s="38">
        <f t="shared" si="41"/>
        <v>4320</v>
      </c>
      <c r="AB116" s="37"/>
      <c r="AC116" s="38">
        <f t="shared" si="42"/>
        <v>0</v>
      </c>
      <c r="AD116" s="37"/>
      <c r="AE116" s="38">
        <f t="shared" si="43"/>
        <v>0</v>
      </c>
    </row>
    <row r="117" spans="1:31" ht="20.399999999999999" x14ac:dyDescent="0.25">
      <c r="A117" s="31" t="s">
        <v>161</v>
      </c>
      <c r="B117" s="32" t="s">
        <v>338</v>
      </c>
      <c r="C117" s="32">
        <v>5032001</v>
      </c>
      <c r="D117" s="32" t="s">
        <v>166</v>
      </c>
      <c r="E117" s="32" t="s">
        <v>41</v>
      </c>
      <c r="F117" s="33">
        <v>3</v>
      </c>
      <c r="G117" s="37"/>
      <c r="H117" s="38">
        <f t="shared" si="40"/>
        <v>0</v>
      </c>
      <c r="W117" s="37">
        <f t="shared" si="26"/>
        <v>1440</v>
      </c>
      <c r="X117" s="38">
        <f t="shared" si="27"/>
        <v>4320</v>
      </c>
      <c r="Z117" s="37">
        <v>1440</v>
      </c>
      <c r="AA117" s="38">
        <f t="shared" si="41"/>
        <v>4320</v>
      </c>
      <c r="AB117" s="37"/>
      <c r="AC117" s="38">
        <f t="shared" si="42"/>
        <v>0</v>
      </c>
      <c r="AD117" s="37"/>
      <c r="AE117" s="38">
        <f t="shared" si="43"/>
        <v>0</v>
      </c>
    </row>
    <row r="118" spans="1:31" ht="40.799999999999997" x14ac:dyDescent="0.25">
      <c r="A118" s="31" t="s">
        <v>319</v>
      </c>
      <c r="B118" s="32" t="s">
        <v>338</v>
      </c>
      <c r="C118" s="32">
        <v>5032001</v>
      </c>
      <c r="D118" s="32" t="s">
        <v>353</v>
      </c>
      <c r="E118" s="32" t="s">
        <v>41</v>
      </c>
      <c r="F118" s="33">
        <v>7</v>
      </c>
      <c r="G118" s="37"/>
      <c r="H118" s="38">
        <f t="shared" si="40"/>
        <v>0</v>
      </c>
      <c r="W118" s="37">
        <f t="shared" si="26"/>
        <v>2160</v>
      </c>
      <c r="X118" s="38">
        <f t="shared" si="27"/>
        <v>15120</v>
      </c>
      <c r="Z118" s="37">
        <v>2160</v>
      </c>
      <c r="AA118" s="38">
        <f t="shared" si="41"/>
        <v>15120</v>
      </c>
      <c r="AB118" s="37"/>
      <c r="AC118" s="38">
        <f t="shared" si="42"/>
        <v>0</v>
      </c>
      <c r="AD118" s="37"/>
      <c r="AE118" s="38">
        <f t="shared" si="43"/>
        <v>0</v>
      </c>
    </row>
    <row r="119" spans="1:31" ht="40.799999999999997" x14ac:dyDescent="0.25">
      <c r="A119" s="31" t="s">
        <v>320</v>
      </c>
      <c r="B119" s="32" t="s">
        <v>338</v>
      </c>
      <c r="C119" s="32">
        <v>5032001</v>
      </c>
      <c r="D119" s="32" t="s">
        <v>354</v>
      </c>
      <c r="E119" s="32" t="s">
        <v>41</v>
      </c>
      <c r="F119" s="33">
        <v>7</v>
      </c>
      <c r="G119" s="37"/>
      <c r="H119" s="38">
        <f t="shared" si="40"/>
        <v>0</v>
      </c>
      <c r="W119" s="37">
        <f t="shared" si="26"/>
        <v>2688</v>
      </c>
      <c r="X119" s="38">
        <f t="shared" si="27"/>
        <v>18816</v>
      </c>
      <c r="Z119" s="37">
        <v>2688</v>
      </c>
      <c r="AA119" s="38">
        <f t="shared" si="41"/>
        <v>18816</v>
      </c>
      <c r="AB119" s="37"/>
      <c r="AC119" s="38">
        <f t="shared" si="42"/>
        <v>0</v>
      </c>
      <c r="AD119" s="37"/>
      <c r="AE119" s="38">
        <f t="shared" si="43"/>
        <v>0</v>
      </c>
    </row>
    <row r="120" spans="1:31" ht="20.399999999999999" x14ac:dyDescent="0.25">
      <c r="A120" s="31" t="s">
        <v>321</v>
      </c>
      <c r="B120" s="32" t="s">
        <v>338</v>
      </c>
      <c r="C120" s="32">
        <v>5032001</v>
      </c>
      <c r="D120" s="32" t="s">
        <v>167</v>
      </c>
      <c r="E120" s="32" t="s">
        <v>41</v>
      </c>
      <c r="F120" s="33">
        <v>6.5</v>
      </c>
      <c r="G120" s="37"/>
      <c r="H120" s="38">
        <f t="shared" si="40"/>
        <v>0</v>
      </c>
      <c r="W120" s="37">
        <f t="shared" si="26"/>
        <v>528</v>
      </c>
      <c r="X120" s="38">
        <f t="shared" si="27"/>
        <v>3432</v>
      </c>
      <c r="Z120" s="37">
        <v>528</v>
      </c>
      <c r="AA120" s="38">
        <f t="shared" si="41"/>
        <v>3432</v>
      </c>
      <c r="AB120" s="37"/>
      <c r="AC120" s="38">
        <f t="shared" si="42"/>
        <v>0</v>
      </c>
      <c r="AD120" s="37"/>
      <c r="AE120" s="38">
        <f t="shared" si="43"/>
        <v>0</v>
      </c>
    </row>
    <row r="121" spans="1:31" ht="61.2" x14ac:dyDescent="0.25">
      <c r="A121" s="31" t="s">
        <v>322</v>
      </c>
      <c r="B121" s="32" t="s">
        <v>338</v>
      </c>
      <c r="C121" s="32">
        <v>5032001</v>
      </c>
      <c r="D121" s="32" t="s">
        <v>119</v>
      </c>
      <c r="E121" s="32" t="s">
        <v>42</v>
      </c>
      <c r="F121" s="33">
        <v>1</v>
      </c>
      <c r="G121" s="37"/>
      <c r="H121" s="38">
        <f t="shared" si="40"/>
        <v>0</v>
      </c>
      <c r="W121" s="37">
        <f t="shared" si="26"/>
        <v>7200</v>
      </c>
      <c r="X121" s="38">
        <f t="shared" si="27"/>
        <v>7200</v>
      </c>
      <c r="Z121" s="37">
        <v>7200</v>
      </c>
      <c r="AA121" s="38">
        <f t="shared" si="41"/>
        <v>7200</v>
      </c>
      <c r="AB121" s="37"/>
      <c r="AC121" s="38">
        <f t="shared" si="42"/>
        <v>0</v>
      </c>
      <c r="AD121" s="37"/>
      <c r="AE121" s="38">
        <f t="shared" si="43"/>
        <v>0</v>
      </c>
    </row>
    <row r="122" spans="1:31" ht="61.2" x14ac:dyDescent="0.25">
      <c r="A122" s="31" t="s">
        <v>323</v>
      </c>
      <c r="B122" s="32" t="s">
        <v>338</v>
      </c>
      <c r="C122" s="32">
        <v>5032001</v>
      </c>
      <c r="D122" s="32" t="s">
        <v>120</v>
      </c>
      <c r="E122" s="32" t="s">
        <v>42</v>
      </c>
      <c r="F122" s="33">
        <v>1</v>
      </c>
      <c r="G122" s="37"/>
      <c r="H122" s="38">
        <f t="shared" si="40"/>
        <v>0</v>
      </c>
      <c r="W122" s="37">
        <f t="shared" si="26"/>
        <v>2400</v>
      </c>
      <c r="X122" s="38">
        <f t="shared" si="27"/>
        <v>2400</v>
      </c>
      <c r="Z122" s="37">
        <v>2400</v>
      </c>
      <c r="AA122" s="38">
        <f t="shared" si="41"/>
        <v>2400</v>
      </c>
      <c r="AB122" s="37"/>
      <c r="AC122" s="38">
        <f t="shared" si="42"/>
        <v>0</v>
      </c>
      <c r="AD122" s="37"/>
      <c r="AE122" s="38">
        <f t="shared" si="43"/>
        <v>0</v>
      </c>
    </row>
    <row r="123" spans="1:31" ht="61.2" x14ac:dyDescent="0.25">
      <c r="A123" s="31" t="s">
        <v>324</v>
      </c>
      <c r="B123" s="32" t="s">
        <v>338</v>
      </c>
      <c r="C123" s="32">
        <v>5032001</v>
      </c>
      <c r="D123" s="32" t="s">
        <v>175</v>
      </c>
      <c r="E123" s="32" t="s">
        <v>42</v>
      </c>
      <c r="F123" s="33">
        <v>1</v>
      </c>
      <c r="G123" s="37"/>
      <c r="H123" s="38">
        <f t="shared" si="40"/>
        <v>0</v>
      </c>
      <c r="W123" s="37">
        <f t="shared" si="26"/>
        <v>2400</v>
      </c>
      <c r="X123" s="38">
        <f t="shared" si="27"/>
        <v>2400</v>
      </c>
      <c r="Z123" s="37">
        <v>2400</v>
      </c>
      <c r="AA123" s="38">
        <f t="shared" si="41"/>
        <v>2400</v>
      </c>
      <c r="AB123" s="37"/>
      <c r="AC123" s="38">
        <f t="shared" si="42"/>
        <v>0</v>
      </c>
      <c r="AD123" s="37"/>
      <c r="AE123" s="38">
        <f t="shared" si="43"/>
        <v>0</v>
      </c>
    </row>
    <row r="124" spans="1:31" x14ac:dyDescent="0.25">
      <c r="A124" s="31" t="s">
        <v>325</v>
      </c>
      <c r="B124" s="32" t="s">
        <v>338</v>
      </c>
      <c r="C124" s="32">
        <v>5032001</v>
      </c>
      <c r="D124" s="32" t="s">
        <v>122</v>
      </c>
      <c r="E124" s="32" t="s">
        <v>42</v>
      </c>
      <c r="F124" s="33">
        <v>2</v>
      </c>
      <c r="G124" s="37"/>
      <c r="H124" s="38">
        <f t="shared" si="40"/>
        <v>0</v>
      </c>
      <c r="W124" s="37">
        <f t="shared" si="26"/>
        <v>1728</v>
      </c>
      <c r="X124" s="38">
        <f t="shared" si="27"/>
        <v>3456</v>
      </c>
      <c r="Z124" s="37">
        <v>1728</v>
      </c>
      <c r="AA124" s="38">
        <f t="shared" si="41"/>
        <v>3456</v>
      </c>
      <c r="AB124" s="37"/>
      <c r="AC124" s="38">
        <f t="shared" si="42"/>
        <v>0</v>
      </c>
      <c r="AD124" s="37"/>
      <c r="AE124" s="38">
        <f t="shared" si="43"/>
        <v>0</v>
      </c>
    </row>
    <row r="125" spans="1:31" ht="20.399999999999999" x14ac:dyDescent="0.25">
      <c r="A125" s="31" t="s">
        <v>326</v>
      </c>
      <c r="B125" s="32" t="s">
        <v>338</v>
      </c>
      <c r="C125" s="32">
        <v>5032001</v>
      </c>
      <c r="D125" s="32" t="s">
        <v>47</v>
      </c>
      <c r="E125" s="32" t="s">
        <v>42</v>
      </c>
      <c r="F125" s="33">
        <v>3</v>
      </c>
      <c r="G125" s="37"/>
      <c r="H125" s="38">
        <f t="shared" si="40"/>
        <v>0</v>
      </c>
      <c r="W125" s="37">
        <f t="shared" si="26"/>
        <v>288</v>
      </c>
      <c r="X125" s="38">
        <f t="shared" si="27"/>
        <v>864</v>
      </c>
      <c r="Z125" s="37">
        <v>288</v>
      </c>
      <c r="AA125" s="38">
        <f t="shared" si="41"/>
        <v>864</v>
      </c>
      <c r="AB125" s="37"/>
      <c r="AC125" s="38">
        <f t="shared" si="42"/>
        <v>0</v>
      </c>
      <c r="AD125" s="37"/>
      <c r="AE125" s="38">
        <f t="shared" si="43"/>
        <v>0</v>
      </c>
    </row>
    <row r="126" spans="1:31" ht="30.6" x14ac:dyDescent="0.25">
      <c r="A126" s="31" t="s">
        <v>327</v>
      </c>
      <c r="B126" s="32" t="s">
        <v>338</v>
      </c>
      <c r="C126" s="32">
        <v>5032001</v>
      </c>
      <c r="D126" s="32" t="s">
        <v>48</v>
      </c>
      <c r="E126" s="32" t="s">
        <v>42</v>
      </c>
      <c r="F126" s="33">
        <v>3</v>
      </c>
      <c r="G126" s="37"/>
      <c r="H126" s="38">
        <f t="shared" si="40"/>
        <v>0</v>
      </c>
      <c r="W126" s="37">
        <f t="shared" si="26"/>
        <v>432</v>
      </c>
      <c r="X126" s="38">
        <f t="shared" si="27"/>
        <v>1296</v>
      </c>
      <c r="Z126" s="37">
        <v>432</v>
      </c>
      <c r="AA126" s="38">
        <f t="shared" si="41"/>
        <v>1296</v>
      </c>
      <c r="AB126" s="37"/>
      <c r="AC126" s="38">
        <f t="shared" si="42"/>
        <v>0</v>
      </c>
      <c r="AD126" s="37"/>
      <c r="AE126" s="38">
        <f t="shared" si="43"/>
        <v>0</v>
      </c>
    </row>
    <row r="127" spans="1:31" ht="20.399999999999999" x14ac:dyDescent="0.25">
      <c r="A127" s="31" t="s">
        <v>328</v>
      </c>
      <c r="B127" s="32" t="s">
        <v>338</v>
      </c>
      <c r="C127" s="32">
        <v>5032001</v>
      </c>
      <c r="D127" s="32" t="s">
        <v>176</v>
      </c>
      <c r="E127" s="32" t="s">
        <v>42</v>
      </c>
      <c r="F127" s="33">
        <v>1</v>
      </c>
      <c r="G127" s="37"/>
      <c r="H127" s="38">
        <f t="shared" si="40"/>
        <v>0</v>
      </c>
      <c r="W127" s="37">
        <f t="shared" si="26"/>
        <v>76608</v>
      </c>
      <c r="X127" s="38">
        <f t="shared" si="27"/>
        <v>76608</v>
      </c>
      <c r="Z127" s="37">
        <v>76608</v>
      </c>
      <c r="AA127" s="38">
        <f t="shared" si="41"/>
        <v>76608</v>
      </c>
      <c r="AB127" s="37"/>
      <c r="AC127" s="38">
        <f t="shared" si="42"/>
        <v>0</v>
      </c>
      <c r="AD127" s="37"/>
      <c r="AE127" s="38">
        <f t="shared" si="43"/>
        <v>0</v>
      </c>
    </row>
    <row r="128" spans="1:31" x14ac:dyDescent="0.25">
      <c r="A128" s="31" t="s">
        <v>329</v>
      </c>
      <c r="B128" s="32" t="s">
        <v>338</v>
      </c>
      <c r="C128" s="32">
        <v>5032001</v>
      </c>
      <c r="D128" s="32" t="s">
        <v>153</v>
      </c>
      <c r="E128" s="32" t="s">
        <v>41</v>
      </c>
      <c r="F128" s="33">
        <v>104</v>
      </c>
      <c r="G128" s="37"/>
      <c r="H128" s="38">
        <f t="shared" si="40"/>
        <v>0</v>
      </c>
      <c r="W128" s="37">
        <f t="shared" si="26"/>
        <v>120</v>
      </c>
      <c r="X128" s="38">
        <f t="shared" si="27"/>
        <v>12480</v>
      </c>
      <c r="Z128" s="37">
        <v>120</v>
      </c>
      <c r="AA128" s="38">
        <f t="shared" si="41"/>
        <v>12480</v>
      </c>
      <c r="AB128" s="37"/>
      <c r="AC128" s="38">
        <f t="shared" si="42"/>
        <v>0</v>
      </c>
      <c r="AD128" s="37"/>
      <c r="AE128" s="38">
        <f t="shared" si="43"/>
        <v>0</v>
      </c>
    </row>
    <row r="129" spans="1:31" x14ac:dyDescent="0.25">
      <c r="A129" s="31" t="s">
        <v>330</v>
      </c>
      <c r="B129" s="32" t="s">
        <v>338</v>
      </c>
      <c r="C129" s="32">
        <v>5032001</v>
      </c>
      <c r="D129" s="32" t="s">
        <v>155</v>
      </c>
      <c r="E129" s="32" t="s">
        <v>41</v>
      </c>
      <c r="F129" s="33">
        <v>15.5</v>
      </c>
      <c r="G129" s="37"/>
      <c r="H129" s="38">
        <f t="shared" si="40"/>
        <v>0</v>
      </c>
      <c r="W129" s="37">
        <f t="shared" si="26"/>
        <v>120</v>
      </c>
      <c r="X129" s="38">
        <f t="shared" si="27"/>
        <v>1860</v>
      </c>
      <c r="Z129" s="37">
        <v>120</v>
      </c>
      <c r="AA129" s="38">
        <f t="shared" si="41"/>
        <v>1860</v>
      </c>
      <c r="AB129" s="37"/>
      <c r="AC129" s="38">
        <f t="shared" si="42"/>
        <v>0</v>
      </c>
      <c r="AD129" s="37"/>
      <c r="AE129" s="38">
        <f t="shared" si="43"/>
        <v>0</v>
      </c>
    </row>
    <row r="130" spans="1:31" x14ac:dyDescent="0.25">
      <c r="A130" s="31" t="s">
        <v>331</v>
      </c>
      <c r="B130" s="32" t="s">
        <v>338</v>
      </c>
      <c r="C130" s="32">
        <v>5032001</v>
      </c>
      <c r="D130" s="32" t="s">
        <v>52</v>
      </c>
      <c r="E130" s="32" t="s">
        <v>41</v>
      </c>
      <c r="F130" s="33">
        <v>7.5</v>
      </c>
      <c r="G130" s="37"/>
      <c r="H130" s="38">
        <f t="shared" si="40"/>
        <v>0</v>
      </c>
      <c r="W130" s="37">
        <f t="shared" si="26"/>
        <v>86.4</v>
      </c>
      <c r="X130" s="38">
        <f t="shared" si="27"/>
        <v>648</v>
      </c>
      <c r="Z130" s="37">
        <v>86.4</v>
      </c>
      <c r="AA130" s="38">
        <f t="shared" si="41"/>
        <v>648</v>
      </c>
      <c r="AB130" s="37"/>
      <c r="AC130" s="38">
        <f t="shared" si="42"/>
        <v>0</v>
      </c>
      <c r="AD130" s="37"/>
      <c r="AE130" s="38">
        <f t="shared" si="43"/>
        <v>0</v>
      </c>
    </row>
    <row r="131" spans="1:31" x14ac:dyDescent="0.25">
      <c r="A131" s="31" t="s">
        <v>332</v>
      </c>
      <c r="B131" s="32" t="s">
        <v>338</v>
      </c>
      <c r="C131" s="32">
        <v>5032001</v>
      </c>
      <c r="D131" s="32" t="s">
        <v>191</v>
      </c>
      <c r="E131" s="32" t="s">
        <v>41</v>
      </c>
      <c r="F131" s="33">
        <v>7.5</v>
      </c>
      <c r="G131" s="37"/>
      <c r="H131" s="38">
        <f t="shared" si="40"/>
        <v>0</v>
      </c>
      <c r="W131" s="37">
        <f t="shared" si="26"/>
        <v>38.4</v>
      </c>
      <c r="X131" s="38">
        <f t="shared" si="27"/>
        <v>288</v>
      </c>
      <c r="Z131" s="37">
        <v>38.4</v>
      </c>
      <c r="AA131" s="38">
        <f t="shared" si="41"/>
        <v>288</v>
      </c>
      <c r="AB131" s="37"/>
      <c r="AC131" s="38">
        <f t="shared" si="42"/>
        <v>0</v>
      </c>
      <c r="AD131" s="37"/>
      <c r="AE131" s="38">
        <f t="shared" si="43"/>
        <v>0</v>
      </c>
    </row>
    <row r="132" spans="1:31" x14ac:dyDescent="0.25">
      <c r="A132" s="23"/>
      <c r="B132" s="24"/>
      <c r="C132" s="24"/>
      <c r="D132" s="25" t="s">
        <v>177</v>
      </c>
      <c r="E132" s="26"/>
      <c r="F132" s="27"/>
      <c r="G132" s="39"/>
      <c r="H132" s="38"/>
      <c r="W132" s="37">
        <f t="shared" si="26"/>
        <v>0</v>
      </c>
      <c r="X132" s="38">
        <f t="shared" si="27"/>
        <v>0</v>
      </c>
      <c r="Z132" s="39"/>
      <c r="AA132" s="38"/>
      <c r="AB132" s="39"/>
      <c r="AC132" s="38"/>
      <c r="AD132" s="39"/>
      <c r="AE132" s="38"/>
    </row>
    <row r="133" spans="1:31" ht="71.400000000000006" x14ac:dyDescent="0.25">
      <c r="A133" s="29" t="s">
        <v>163</v>
      </c>
      <c r="B133" s="24"/>
      <c r="C133" s="24"/>
      <c r="D133" s="24" t="s">
        <v>112</v>
      </c>
      <c r="E133" s="24"/>
      <c r="F133" s="30"/>
      <c r="G133" s="35"/>
      <c r="H133" s="38"/>
      <c r="W133" s="37">
        <f t="shared" si="26"/>
        <v>0</v>
      </c>
      <c r="X133" s="38">
        <f t="shared" si="27"/>
        <v>0</v>
      </c>
      <c r="Z133" s="35"/>
      <c r="AA133" s="38"/>
      <c r="AB133" s="35"/>
      <c r="AC133" s="38"/>
      <c r="AD133" s="35"/>
      <c r="AE133" s="38"/>
    </row>
    <row r="134" spans="1:31" ht="20.399999999999999" x14ac:dyDescent="0.25">
      <c r="A134" s="31" t="s">
        <v>164</v>
      </c>
      <c r="B134" s="32" t="s">
        <v>338</v>
      </c>
      <c r="C134" s="32">
        <v>5032001</v>
      </c>
      <c r="D134" s="32" t="s">
        <v>180</v>
      </c>
      <c r="E134" s="32" t="s">
        <v>41</v>
      </c>
      <c r="F134" s="33">
        <v>67</v>
      </c>
      <c r="G134" s="37"/>
      <c r="H134" s="38">
        <f t="shared" ref="H134:H141" si="44">ROUND($F134*G134,2)</f>
        <v>0</v>
      </c>
      <c r="W134" s="37">
        <f t="shared" si="26"/>
        <v>172.8</v>
      </c>
      <c r="X134" s="38">
        <f t="shared" si="27"/>
        <v>11577.6</v>
      </c>
      <c r="Z134" s="37">
        <v>172.8</v>
      </c>
      <c r="AA134" s="38">
        <f t="shared" ref="AA134:AA141" si="45">ROUND(Z134*$F134,2)</f>
        <v>11577.6</v>
      </c>
      <c r="AB134" s="37"/>
      <c r="AC134" s="38">
        <f t="shared" ref="AC134:AC141" si="46">ROUND(AB134*$F134,2)</f>
        <v>0</v>
      </c>
      <c r="AD134" s="37"/>
      <c r="AE134" s="38">
        <f t="shared" ref="AE134:AE141" si="47">ROUND(AD134*$F134,2)</f>
        <v>0</v>
      </c>
    </row>
    <row r="135" spans="1:31" ht="20.399999999999999" x14ac:dyDescent="0.25">
      <c r="A135" s="31" t="s">
        <v>168</v>
      </c>
      <c r="B135" s="32" t="s">
        <v>338</v>
      </c>
      <c r="C135" s="32">
        <v>5032001</v>
      </c>
      <c r="D135" s="32" t="s">
        <v>181</v>
      </c>
      <c r="E135" s="32" t="s">
        <v>41</v>
      </c>
      <c r="F135" s="33">
        <v>45.5</v>
      </c>
      <c r="G135" s="37"/>
      <c r="H135" s="38">
        <f t="shared" si="44"/>
        <v>0</v>
      </c>
      <c r="W135" s="37">
        <f t="shared" ref="W135:W198" si="48">Z135</f>
        <v>288</v>
      </c>
      <c r="X135" s="38">
        <f t="shared" ref="X135:X198" si="49">ROUND(W135*$F135,2)</f>
        <v>13104</v>
      </c>
      <c r="Z135" s="37">
        <v>288</v>
      </c>
      <c r="AA135" s="38">
        <f t="shared" si="45"/>
        <v>13104</v>
      </c>
      <c r="AB135" s="37"/>
      <c r="AC135" s="38">
        <f t="shared" si="46"/>
        <v>0</v>
      </c>
      <c r="AD135" s="37"/>
      <c r="AE135" s="38">
        <f t="shared" si="47"/>
        <v>0</v>
      </c>
    </row>
    <row r="136" spans="1:31" ht="61.2" x14ac:dyDescent="0.25">
      <c r="A136" s="31" t="s">
        <v>169</v>
      </c>
      <c r="B136" s="32" t="s">
        <v>338</v>
      </c>
      <c r="C136" s="32">
        <v>5032001</v>
      </c>
      <c r="D136" s="32" t="s">
        <v>119</v>
      </c>
      <c r="E136" s="32" t="s">
        <v>42</v>
      </c>
      <c r="F136" s="33">
        <v>1</v>
      </c>
      <c r="G136" s="37"/>
      <c r="H136" s="38">
        <f t="shared" si="44"/>
        <v>0</v>
      </c>
      <c r="W136" s="37">
        <f t="shared" si="48"/>
        <v>3648</v>
      </c>
      <c r="X136" s="38">
        <f t="shared" si="49"/>
        <v>3648</v>
      </c>
      <c r="Z136" s="37">
        <v>3648</v>
      </c>
      <c r="AA136" s="38">
        <f t="shared" si="45"/>
        <v>3648</v>
      </c>
      <c r="AB136" s="37"/>
      <c r="AC136" s="38">
        <f t="shared" si="46"/>
        <v>0</v>
      </c>
      <c r="AD136" s="37"/>
      <c r="AE136" s="38">
        <f t="shared" si="47"/>
        <v>0</v>
      </c>
    </row>
    <row r="137" spans="1:31" x14ac:dyDescent="0.25">
      <c r="A137" s="31" t="s">
        <v>170</v>
      </c>
      <c r="B137" s="32" t="s">
        <v>338</v>
      </c>
      <c r="C137" s="32">
        <v>5032001</v>
      </c>
      <c r="D137" s="32" t="s">
        <v>51</v>
      </c>
      <c r="E137" s="32" t="s">
        <v>42</v>
      </c>
      <c r="F137" s="33">
        <v>1</v>
      </c>
      <c r="G137" s="37"/>
      <c r="H137" s="38">
        <f t="shared" si="44"/>
        <v>0</v>
      </c>
      <c r="W137" s="37">
        <f t="shared" si="48"/>
        <v>768</v>
      </c>
      <c r="X137" s="38">
        <f t="shared" si="49"/>
        <v>768</v>
      </c>
      <c r="Z137" s="37">
        <v>768</v>
      </c>
      <c r="AA137" s="38">
        <f t="shared" si="45"/>
        <v>768</v>
      </c>
      <c r="AB137" s="37"/>
      <c r="AC137" s="38">
        <f t="shared" si="46"/>
        <v>0</v>
      </c>
      <c r="AD137" s="37"/>
      <c r="AE137" s="38">
        <f t="shared" si="47"/>
        <v>0</v>
      </c>
    </row>
    <row r="138" spans="1:31" ht="20.399999999999999" x14ac:dyDescent="0.25">
      <c r="A138" s="31" t="s">
        <v>171</v>
      </c>
      <c r="B138" s="32" t="s">
        <v>338</v>
      </c>
      <c r="C138" s="32">
        <v>5032001</v>
      </c>
      <c r="D138" s="32" t="s">
        <v>47</v>
      </c>
      <c r="E138" s="32" t="s">
        <v>42</v>
      </c>
      <c r="F138" s="33">
        <v>1</v>
      </c>
      <c r="G138" s="37"/>
      <c r="H138" s="38">
        <f t="shared" si="44"/>
        <v>0</v>
      </c>
      <c r="W138" s="37">
        <f t="shared" si="48"/>
        <v>288</v>
      </c>
      <c r="X138" s="38">
        <f t="shared" si="49"/>
        <v>288</v>
      </c>
      <c r="Z138" s="37">
        <v>288</v>
      </c>
      <c r="AA138" s="38">
        <f t="shared" si="45"/>
        <v>288</v>
      </c>
      <c r="AB138" s="37"/>
      <c r="AC138" s="38">
        <f t="shared" si="46"/>
        <v>0</v>
      </c>
      <c r="AD138" s="37"/>
      <c r="AE138" s="38">
        <f t="shared" si="47"/>
        <v>0</v>
      </c>
    </row>
    <row r="139" spans="1:31" ht="30.6" x14ac:dyDescent="0.25">
      <c r="A139" s="31" t="s">
        <v>172</v>
      </c>
      <c r="B139" s="32" t="s">
        <v>338</v>
      </c>
      <c r="C139" s="32">
        <v>5032001</v>
      </c>
      <c r="D139" s="32" t="s">
        <v>48</v>
      </c>
      <c r="E139" s="32" t="s">
        <v>42</v>
      </c>
      <c r="F139" s="33">
        <v>1</v>
      </c>
      <c r="G139" s="37"/>
      <c r="H139" s="38">
        <f t="shared" si="44"/>
        <v>0</v>
      </c>
      <c r="W139" s="37">
        <f t="shared" si="48"/>
        <v>432</v>
      </c>
      <c r="X139" s="38">
        <f t="shared" si="49"/>
        <v>432</v>
      </c>
      <c r="Z139" s="37">
        <v>432</v>
      </c>
      <c r="AA139" s="38">
        <f t="shared" si="45"/>
        <v>432</v>
      </c>
      <c r="AB139" s="37"/>
      <c r="AC139" s="38">
        <f t="shared" si="46"/>
        <v>0</v>
      </c>
      <c r="AD139" s="37"/>
      <c r="AE139" s="38">
        <f t="shared" si="47"/>
        <v>0</v>
      </c>
    </row>
    <row r="140" spans="1:31" ht="20.399999999999999" x14ac:dyDescent="0.25">
      <c r="A140" s="31" t="s">
        <v>173</v>
      </c>
      <c r="B140" s="32" t="s">
        <v>338</v>
      </c>
      <c r="C140" s="32">
        <v>5032001</v>
      </c>
      <c r="D140" s="32" t="s">
        <v>189</v>
      </c>
      <c r="E140" s="32" t="s">
        <v>42</v>
      </c>
      <c r="F140" s="33">
        <v>1</v>
      </c>
      <c r="G140" s="37"/>
      <c r="H140" s="38">
        <f t="shared" si="44"/>
        <v>0</v>
      </c>
      <c r="W140" s="37">
        <f t="shared" si="48"/>
        <v>48384</v>
      </c>
      <c r="X140" s="38">
        <f t="shared" si="49"/>
        <v>48384</v>
      </c>
      <c r="Z140" s="37">
        <v>48384</v>
      </c>
      <c r="AA140" s="38">
        <f t="shared" si="45"/>
        <v>48384</v>
      </c>
      <c r="AB140" s="37"/>
      <c r="AC140" s="38">
        <f t="shared" si="46"/>
        <v>0</v>
      </c>
      <c r="AD140" s="37"/>
      <c r="AE140" s="38">
        <f t="shared" si="47"/>
        <v>0</v>
      </c>
    </row>
    <row r="141" spans="1:31" x14ac:dyDescent="0.25">
      <c r="A141" s="31" t="s">
        <v>174</v>
      </c>
      <c r="B141" s="32" t="s">
        <v>338</v>
      </c>
      <c r="C141" s="32">
        <v>5032001</v>
      </c>
      <c r="D141" s="32" t="s">
        <v>190</v>
      </c>
      <c r="E141" s="32" t="s">
        <v>41</v>
      </c>
      <c r="F141" s="33">
        <v>66</v>
      </c>
      <c r="G141" s="37"/>
      <c r="H141" s="38">
        <f t="shared" si="44"/>
        <v>0</v>
      </c>
      <c r="W141" s="37">
        <f t="shared" si="48"/>
        <v>100.8</v>
      </c>
      <c r="X141" s="38">
        <f t="shared" si="49"/>
        <v>6652.8</v>
      </c>
      <c r="Z141" s="37">
        <v>100.8</v>
      </c>
      <c r="AA141" s="38">
        <f t="shared" si="45"/>
        <v>6652.8</v>
      </c>
      <c r="AB141" s="37"/>
      <c r="AC141" s="38">
        <f t="shared" si="46"/>
        <v>0</v>
      </c>
      <c r="AD141" s="37"/>
      <c r="AE141" s="38">
        <f t="shared" si="47"/>
        <v>0</v>
      </c>
    </row>
    <row r="142" spans="1:31" x14ac:dyDescent="0.25">
      <c r="A142" s="23"/>
      <c r="B142" s="24"/>
      <c r="C142" s="24"/>
      <c r="D142" s="25" t="s">
        <v>195</v>
      </c>
      <c r="E142" s="26"/>
      <c r="F142" s="27"/>
      <c r="G142" s="39"/>
      <c r="H142" s="38"/>
      <c r="W142" s="37">
        <f t="shared" si="48"/>
        <v>0</v>
      </c>
      <c r="X142" s="38">
        <f t="shared" si="49"/>
        <v>0</v>
      </c>
      <c r="Z142" s="39"/>
      <c r="AA142" s="38"/>
      <c r="AB142" s="39"/>
      <c r="AC142" s="38"/>
      <c r="AD142" s="39"/>
      <c r="AE142" s="38"/>
    </row>
    <row r="143" spans="1:31" ht="71.400000000000006" x14ac:dyDescent="0.25">
      <c r="A143" s="29" t="s">
        <v>178</v>
      </c>
      <c r="B143" s="24"/>
      <c r="C143" s="24"/>
      <c r="D143" s="24" t="s">
        <v>112</v>
      </c>
      <c r="E143" s="24"/>
      <c r="F143" s="30"/>
      <c r="G143" s="35"/>
      <c r="H143" s="38"/>
      <c r="W143" s="37">
        <f t="shared" si="48"/>
        <v>0</v>
      </c>
      <c r="X143" s="38">
        <f t="shared" si="49"/>
        <v>0</v>
      </c>
      <c r="Z143" s="35"/>
      <c r="AA143" s="38"/>
      <c r="AB143" s="35"/>
      <c r="AC143" s="38"/>
      <c r="AD143" s="35"/>
      <c r="AE143" s="38"/>
    </row>
    <row r="144" spans="1:31" ht="20.399999999999999" x14ac:dyDescent="0.25">
      <c r="A144" s="31" t="s">
        <v>179</v>
      </c>
      <c r="B144" s="32" t="s">
        <v>338</v>
      </c>
      <c r="C144" s="32">
        <v>5032001</v>
      </c>
      <c r="D144" s="32" t="s">
        <v>192</v>
      </c>
      <c r="E144" s="32" t="s">
        <v>41</v>
      </c>
      <c r="F144" s="33">
        <v>70</v>
      </c>
      <c r="G144" s="37"/>
      <c r="H144" s="38">
        <f t="shared" ref="H144:H151" si="50">ROUND($F144*G144,2)</f>
        <v>0</v>
      </c>
      <c r="W144" s="37">
        <f t="shared" si="48"/>
        <v>288</v>
      </c>
      <c r="X144" s="38">
        <f t="shared" si="49"/>
        <v>20160</v>
      </c>
      <c r="Z144" s="37">
        <v>288</v>
      </c>
      <c r="AA144" s="38">
        <f t="shared" ref="AA144:AA151" si="51">ROUND(Z144*$F144,2)</f>
        <v>20160</v>
      </c>
      <c r="AB144" s="37"/>
      <c r="AC144" s="38">
        <f t="shared" ref="AC144:AC151" si="52">ROUND(AB144*$F144,2)</f>
        <v>0</v>
      </c>
      <c r="AD144" s="37"/>
      <c r="AE144" s="38">
        <f t="shared" ref="AE144:AE151" si="53">ROUND(AD144*$F144,2)</f>
        <v>0</v>
      </c>
    </row>
    <row r="145" spans="1:31" ht="20.399999999999999" x14ac:dyDescent="0.25">
      <c r="A145" s="31" t="s">
        <v>182</v>
      </c>
      <c r="B145" s="32" t="s">
        <v>338</v>
      </c>
      <c r="C145" s="32">
        <v>5032001</v>
      </c>
      <c r="D145" s="32" t="s">
        <v>193</v>
      </c>
      <c r="E145" s="32" t="s">
        <v>41</v>
      </c>
      <c r="F145" s="33">
        <v>36.5</v>
      </c>
      <c r="G145" s="37"/>
      <c r="H145" s="38">
        <f t="shared" si="50"/>
        <v>0</v>
      </c>
      <c r="W145" s="37">
        <f t="shared" si="48"/>
        <v>350.4</v>
      </c>
      <c r="X145" s="38">
        <f t="shared" si="49"/>
        <v>12789.6</v>
      </c>
      <c r="Z145" s="37">
        <v>350.4</v>
      </c>
      <c r="AA145" s="38">
        <f t="shared" si="51"/>
        <v>12789.6</v>
      </c>
      <c r="AB145" s="37"/>
      <c r="AC145" s="38">
        <f t="shared" si="52"/>
        <v>0</v>
      </c>
      <c r="AD145" s="37"/>
      <c r="AE145" s="38">
        <f t="shared" si="53"/>
        <v>0</v>
      </c>
    </row>
    <row r="146" spans="1:31" ht="61.2" x14ac:dyDescent="0.25">
      <c r="A146" s="31" t="s">
        <v>183</v>
      </c>
      <c r="B146" s="32" t="s">
        <v>338</v>
      </c>
      <c r="C146" s="32">
        <v>5032001</v>
      </c>
      <c r="D146" s="32" t="s">
        <v>118</v>
      </c>
      <c r="E146" s="32" t="s">
        <v>42</v>
      </c>
      <c r="F146" s="33">
        <v>2</v>
      </c>
      <c r="G146" s="37"/>
      <c r="H146" s="38">
        <f t="shared" si="50"/>
        <v>0</v>
      </c>
      <c r="W146" s="37">
        <f t="shared" si="48"/>
        <v>6240</v>
      </c>
      <c r="X146" s="38">
        <f t="shared" si="49"/>
        <v>12480</v>
      </c>
      <c r="Z146" s="37">
        <v>6240</v>
      </c>
      <c r="AA146" s="38">
        <f t="shared" si="51"/>
        <v>12480</v>
      </c>
      <c r="AB146" s="37"/>
      <c r="AC146" s="38">
        <f t="shared" si="52"/>
        <v>0</v>
      </c>
      <c r="AD146" s="37"/>
      <c r="AE146" s="38">
        <f t="shared" si="53"/>
        <v>0</v>
      </c>
    </row>
    <row r="147" spans="1:31" x14ac:dyDescent="0.25">
      <c r="A147" s="31" t="s">
        <v>184</v>
      </c>
      <c r="B147" s="32" t="s">
        <v>338</v>
      </c>
      <c r="C147" s="32">
        <v>5032001</v>
      </c>
      <c r="D147" s="32" t="s">
        <v>81</v>
      </c>
      <c r="E147" s="32" t="s">
        <v>42</v>
      </c>
      <c r="F147" s="33">
        <v>1</v>
      </c>
      <c r="G147" s="37"/>
      <c r="H147" s="38">
        <f t="shared" si="50"/>
        <v>0</v>
      </c>
      <c r="W147" s="37">
        <f t="shared" si="48"/>
        <v>768</v>
      </c>
      <c r="X147" s="38">
        <f t="shared" si="49"/>
        <v>768</v>
      </c>
      <c r="Z147" s="37">
        <v>768</v>
      </c>
      <c r="AA147" s="38">
        <f t="shared" si="51"/>
        <v>768</v>
      </c>
      <c r="AB147" s="37"/>
      <c r="AC147" s="38">
        <f t="shared" si="52"/>
        <v>0</v>
      </c>
      <c r="AD147" s="37"/>
      <c r="AE147" s="38">
        <f t="shared" si="53"/>
        <v>0</v>
      </c>
    </row>
    <row r="148" spans="1:31" ht="20.399999999999999" x14ac:dyDescent="0.25">
      <c r="A148" s="31" t="s">
        <v>185</v>
      </c>
      <c r="B148" s="32" t="s">
        <v>338</v>
      </c>
      <c r="C148" s="32">
        <v>5032001</v>
      </c>
      <c r="D148" s="32" t="s">
        <v>47</v>
      </c>
      <c r="E148" s="32" t="s">
        <v>42</v>
      </c>
      <c r="F148" s="33">
        <v>1</v>
      </c>
      <c r="G148" s="37"/>
      <c r="H148" s="38">
        <f t="shared" si="50"/>
        <v>0</v>
      </c>
      <c r="W148" s="37">
        <f t="shared" si="48"/>
        <v>288</v>
      </c>
      <c r="X148" s="38">
        <f t="shared" si="49"/>
        <v>288</v>
      </c>
      <c r="Z148" s="37">
        <v>288</v>
      </c>
      <c r="AA148" s="38">
        <f t="shared" si="51"/>
        <v>288</v>
      </c>
      <c r="AB148" s="37"/>
      <c r="AC148" s="38">
        <f t="shared" si="52"/>
        <v>0</v>
      </c>
      <c r="AD148" s="37"/>
      <c r="AE148" s="38">
        <f t="shared" si="53"/>
        <v>0</v>
      </c>
    </row>
    <row r="149" spans="1:31" ht="30.6" x14ac:dyDescent="0.25">
      <c r="A149" s="31" t="s">
        <v>186</v>
      </c>
      <c r="B149" s="32" t="s">
        <v>338</v>
      </c>
      <c r="C149" s="32">
        <v>5032001</v>
      </c>
      <c r="D149" s="32" t="s">
        <v>48</v>
      </c>
      <c r="E149" s="32" t="s">
        <v>42</v>
      </c>
      <c r="F149" s="33">
        <v>1</v>
      </c>
      <c r="G149" s="37"/>
      <c r="H149" s="38">
        <f t="shared" si="50"/>
        <v>0</v>
      </c>
      <c r="W149" s="37">
        <f t="shared" si="48"/>
        <v>432</v>
      </c>
      <c r="X149" s="38">
        <f t="shared" si="49"/>
        <v>432</v>
      </c>
      <c r="Z149" s="37">
        <v>432</v>
      </c>
      <c r="AA149" s="38">
        <f t="shared" si="51"/>
        <v>432</v>
      </c>
      <c r="AB149" s="37"/>
      <c r="AC149" s="38">
        <f t="shared" si="52"/>
        <v>0</v>
      </c>
      <c r="AD149" s="37"/>
      <c r="AE149" s="38">
        <f t="shared" si="53"/>
        <v>0</v>
      </c>
    </row>
    <row r="150" spans="1:31" ht="20.399999999999999" x14ac:dyDescent="0.25">
      <c r="A150" s="31" t="s">
        <v>187</v>
      </c>
      <c r="B150" s="32" t="s">
        <v>338</v>
      </c>
      <c r="C150" s="32">
        <v>5032001</v>
      </c>
      <c r="D150" s="32" t="s">
        <v>115</v>
      </c>
      <c r="E150" s="32" t="s">
        <v>42</v>
      </c>
      <c r="F150" s="33">
        <v>1</v>
      </c>
      <c r="G150" s="37"/>
      <c r="H150" s="38">
        <f t="shared" si="50"/>
        <v>0</v>
      </c>
      <c r="W150" s="37">
        <f t="shared" si="48"/>
        <v>50544</v>
      </c>
      <c r="X150" s="38">
        <f t="shared" si="49"/>
        <v>50544</v>
      </c>
      <c r="Z150" s="37">
        <v>50544</v>
      </c>
      <c r="AA150" s="38">
        <f t="shared" si="51"/>
        <v>50544</v>
      </c>
      <c r="AB150" s="37"/>
      <c r="AC150" s="38">
        <f t="shared" si="52"/>
        <v>0</v>
      </c>
      <c r="AD150" s="37"/>
      <c r="AE150" s="38">
        <f t="shared" si="53"/>
        <v>0</v>
      </c>
    </row>
    <row r="151" spans="1:31" x14ac:dyDescent="0.25">
      <c r="A151" s="31" t="s">
        <v>188</v>
      </c>
      <c r="B151" s="32" t="s">
        <v>338</v>
      </c>
      <c r="C151" s="32">
        <v>5032001</v>
      </c>
      <c r="D151" s="32" t="s">
        <v>53</v>
      </c>
      <c r="E151" s="32" t="s">
        <v>41</v>
      </c>
      <c r="F151" s="33">
        <v>50</v>
      </c>
      <c r="G151" s="37"/>
      <c r="H151" s="38">
        <f t="shared" si="50"/>
        <v>0</v>
      </c>
      <c r="W151" s="37">
        <f t="shared" si="48"/>
        <v>144</v>
      </c>
      <c r="X151" s="38">
        <f t="shared" si="49"/>
        <v>7200</v>
      </c>
      <c r="Z151" s="37">
        <v>144</v>
      </c>
      <c r="AA151" s="38">
        <f t="shared" si="51"/>
        <v>7200</v>
      </c>
      <c r="AB151" s="37"/>
      <c r="AC151" s="38">
        <f t="shared" si="52"/>
        <v>0</v>
      </c>
      <c r="AD151" s="37"/>
      <c r="AE151" s="38">
        <f t="shared" si="53"/>
        <v>0</v>
      </c>
    </row>
    <row r="152" spans="1:31" x14ac:dyDescent="0.25">
      <c r="A152" s="23"/>
      <c r="B152" s="24"/>
      <c r="C152" s="24"/>
      <c r="D152" s="25" t="s">
        <v>220</v>
      </c>
      <c r="E152" s="26"/>
      <c r="F152" s="27"/>
      <c r="G152" s="39"/>
      <c r="H152" s="38"/>
      <c r="W152" s="37">
        <f t="shared" si="48"/>
        <v>0</v>
      </c>
      <c r="X152" s="38">
        <f t="shared" si="49"/>
        <v>0</v>
      </c>
      <c r="Z152" s="39"/>
      <c r="AA152" s="38"/>
      <c r="AB152" s="39"/>
      <c r="AC152" s="38"/>
      <c r="AD152" s="39"/>
      <c r="AE152" s="38"/>
    </row>
    <row r="153" spans="1:31" ht="71.400000000000006" x14ac:dyDescent="0.25">
      <c r="A153" s="29" t="s">
        <v>194</v>
      </c>
      <c r="B153" s="24"/>
      <c r="C153" s="24"/>
      <c r="D153" s="24" t="s">
        <v>112</v>
      </c>
      <c r="E153" s="24"/>
      <c r="F153" s="30"/>
      <c r="G153" s="35"/>
      <c r="H153" s="38"/>
      <c r="W153" s="37">
        <f t="shared" si="48"/>
        <v>0</v>
      </c>
      <c r="X153" s="38">
        <f t="shared" si="49"/>
        <v>0</v>
      </c>
      <c r="Z153" s="35"/>
      <c r="AA153" s="38"/>
      <c r="AB153" s="35"/>
      <c r="AC153" s="38"/>
      <c r="AD153" s="35"/>
      <c r="AE153" s="38"/>
    </row>
    <row r="154" spans="1:31" ht="51" x14ac:dyDescent="0.25">
      <c r="A154" s="31" t="s">
        <v>196</v>
      </c>
      <c r="B154" s="32" t="s">
        <v>338</v>
      </c>
      <c r="C154" s="32">
        <v>5032001</v>
      </c>
      <c r="D154" s="32" t="s">
        <v>351</v>
      </c>
      <c r="E154" s="32" t="s">
        <v>41</v>
      </c>
      <c r="F154" s="33">
        <v>329</v>
      </c>
      <c r="G154" s="37"/>
      <c r="H154" s="38">
        <f t="shared" ref="H154:H163" si="54">ROUND($F154*G154,2)</f>
        <v>0</v>
      </c>
      <c r="W154" s="37">
        <f t="shared" si="48"/>
        <v>1036.8</v>
      </c>
      <c r="X154" s="38">
        <f t="shared" si="49"/>
        <v>341107.20000000001</v>
      </c>
      <c r="Z154" s="37">
        <v>1036.8</v>
      </c>
      <c r="AA154" s="38">
        <f t="shared" ref="AA154:AA163" si="55">ROUND(Z154*$F154,2)</f>
        <v>341107.20000000001</v>
      </c>
      <c r="AB154" s="37"/>
      <c r="AC154" s="38">
        <f t="shared" ref="AC154:AC163" si="56">ROUND(AB154*$F154,2)</f>
        <v>0</v>
      </c>
      <c r="AD154" s="37"/>
      <c r="AE154" s="38">
        <f t="shared" ref="AE154:AE163" si="57">ROUND(AD154*$F154,2)</f>
        <v>0</v>
      </c>
    </row>
    <row r="155" spans="1:31" ht="40.799999999999997" x14ac:dyDescent="0.25">
      <c r="A155" s="31" t="s">
        <v>197</v>
      </c>
      <c r="B155" s="32" t="s">
        <v>338</v>
      </c>
      <c r="C155" s="32">
        <v>5032001</v>
      </c>
      <c r="D155" s="32" t="s">
        <v>350</v>
      </c>
      <c r="E155" s="32" t="s">
        <v>41</v>
      </c>
      <c r="F155" s="33">
        <v>55</v>
      </c>
      <c r="G155" s="37"/>
      <c r="H155" s="38">
        <f t="shared" si="54"/>
        <v>0</v>
      </c>
      <c r="W155" s="37">
        <f t="shared" si="48"/>
        <v>2112</v>
      </c>
      <c r="X155" s="38">
        <f t="shared" si="49"/>
        <v>116160</v>
      </c>
      <c r="Z155" s="37">
        <v>2112</v>
      </c>
      <c r="AA155" s="38">
        <f t="shared" si="55"/>
        <v>116160</v>
      </c>
      <c r="AB155" s="37"/>
      <c r="AC155" s="38">
        <f t="shared" si="56"/>
        <v>0</v>
      </c>
      <c r="AD155" s="37"/>
      <c r="AE155" s="38">
        <f t="shared" si="57"/>
        <v>0</v>
      </c>
    </row>
    <row r="156" spans="1:31" ht="20.399999999999999" x14ac:dyDescent="0.25">
      <c r="A156" s="31" t="s">
        <v>198</v>
      </c>
      <c r="B156" s="32" t="s">
        <v>338</v>
      </c>
      <c r="C156" s="32">
        <v>5032001</v>
      </c>
      <c r="D156" s="32" t="s">
        <v>136</v>
      </c>
      <c r="E156" s="32" t="s">
        <v>41</v>
      </c>
      <c r="F156" s="33">
        <v>35</v>
      </c>
      <c r="G156" s="37"/>
      <c r="H156" s="38">
        <f t="shared" si="54"/>
        <v>0</v>
      </c>
      <c r="W156" s="37">
        <f t="shared" si="48"/>
        <v>768</v>
      </c>
      <c r="X156" s="38">
        <f t="shared" si="49"/>
        <v>26880</v>
      </c>
      <c r="Z156" s="37">
        <v>768</v>
      </c>
      <c r="AA156" s="38">
        <f t="shared" si="55"/>
        <v>26880</v>
      </c>
      <c r="AB156" s="37"/>
      <c r="AC156" s="38">
        <f t="shared" si="56"/>
        <v>0</v>
      </c>
      <c r="AD156" s="37"/>
      <c r="AE156" s="38">
        <f t="shared" si="57"/>
        <v>0</v>
      </c>
    </row>
    <row r="157" spans="1:31" ht="20.399999999999999" x14ac:dyDescent="0.25">
      <c r="A157" s="31" t="s">
        <v>199</v>
      </c>
      <c r="B157" s="32" t="s">
        <v>338</v>
      </c>
      <c r="C157" s="32">
        <v>5032001</v>
      </c>
      <c r="D157" s="32" t="s">
        <v>137</v>
      </c>
      <c r="E157" s="32" t="s">
        <v>42</v>
      </c>
      <c r="F157" s="33">
        <v>2</v>
      </c>
      <c r="G157" s="37"/>
      <c r="H157" s="38">
        <f t="shared" si="54"/>
        <v>0</v>
      </c>
      <c r="W157" s="37">
        <f t="shared" si="48"/>
        <v>1440</v>
      </c>
      <c r="X157" s="38">
        <f t="shared" si="49"/>
        <v>2880</v>
      </c>
      <c r="Z157" s="37">
        <v>1440</v>
      </c>
      <c r="AA157" s="38">
        <f t="shared" si="55"/>
        <v>2880</v>
      </c>
      <c r="AB157" s="37"/>
      <c r="AC157" s="38">
        <f t="shared" si="56"/>
        <v>0</v>
      </c>
      <c r="AD157" s="37"/>
      <c r="AE157" s="38">
        <f t="shared" si="57"/>
        <v>0</v>
      </c>
    </row>
    <row r="158" spans="1:31" ht="61.2" x14ac:dyDescent="0.25">
      <c r="A158" s="31" t="s">
        <v>200</v>
      </c>
      <c r="B158" s="32" t="s">
        <v>338</v>
      </c>
      <c r="C158" s="32">
        <v>5032001</v>
      </c>
      <c r="D158" s="32" t="s">
        <v>214</v>
      </c>
      <c r="E158" s="32" t="s">
        <v>42</v>
      </c>
      <c r="F158" s="33">
        <v>2</v>
      </c>
      <c r="G158" s="37"/>
      <c r="H158" s="38">
        <f t="shared" si="54"/>
        <v>0</v>
      </c>
      <c r="W158" s="37">
        <f t="shared" si="48"/>
        <v>7488</v>
      </c>
      <c r="X158" s="38">
        <f t="shared" si="49"/>
        <v>14976</v>
      </c>
      <c r="Z158" s="37">
        <v>7488</v>
      </c>
      <c r="AA158" s="38">
        <f t="shared" si="55"/>
        <v>14976</v>
      </c>
      <c r="AB158" s="37"/>
      <c r="AC158" s="38">
        <f t="shared" si="56"/>
        <v>0</v>
      </c>
      <c r="AD158" s="37"/>
      <c r="AE158" s="38">
        <f t="shared" si="57"/>
        <v>0</v>
      </c>
    </row>
    <row r="159" spans="1:31" x14ac:dyDescent="0.25">
      <c r="A159" s="31" t="s">
        <v>201</v>
      </c>
      <c r="B159" s="32" t="s">
        <v>338</v>
      </c>
      <c r="C159" s="32">
        <v>5032001</v>
      </c>
      <c r="D159" s="32" t="s">
        <v>122</v>
      </c>
      <c r="E159" s="32" t="s">
        <v>42</v>
      </c>
      <c r="F159" s="33">
        <v>1</v>
      </c>
      <c r="G159" s="37"/>
      <c r="H159" s="38">
        <f t="shared" si="54"/>
        <v>0</v>
      </c>
      <c r="W159" s="37">
        <f t="shared" si="48"/>
        <v>1728</v>
      </c>
      <c r="X159" s="38">
        <f t="shared" si="49"/>
        <v>1728</v>
      </c>
      <c r="Z159" s="37">
        <v>1728</v>
      </c>
      <c r="AA159" s="38">
        <f t="shared" si="55"/>
        <v>1728</v>
      </c>
      <c r="AB159" s="37"/>
      <c r="AC159" s="38">
        <f t="shared" si="56"/>
        <v>0</v>
      </c>
      <c r="AD159" s="37"/>
      <c r="AE159" s="38">
        <f t="shared" si="57"/>
        <v>0</v>
      </c>
    </row>
    <row r="160" spans="1:31" ht="20.399999999999999" x14ac:dyDescent="0.25">
      <c r="A160" s="31" t="s">
        <v>202</v>
      </c>
      <c r="B160" s="32" t="s">
        <v>338</v>
      </c>
      <c r="C160" s="32">
        <v>5032001</v>
      </c>
      <c r="D160" s="32" t="s">
        <v>47</v>
      </c>
      <c r="E160" s="32" t="s">
        <v>42</v>
      </c>
      <c r="F160" s="33">
        <v>1</v>
      </c>
      <c r="G160" s="37"/>
      <c r="H160" s="38">
        <f t="shared" si="54"/>
        <v>0</v>
      </c>
      <c r="W160" s="37">
        <f t="shared" si="48"/>
        <v>288</v>
      </c>
      <c r="X160" s="38">
        <f t="shared" si="49"/>
        <v>288</v>
      </c>
      <c r="Z160" s="37">
        <v>288</v>
      </c>
      <c r="AA160" s="38">
        <f t="shared" si="55"/>
        <v>288</v>
      </c>
      <c r="AB160" s="37"/>
      <c r="AC160" s="38">
        <f t="shared" si="56"/>
        <v>0</v>
      </c>
      <c r="AD160" s="37"/>
      <c r="AE160" s="38">
        <f t="shared" si="57"/>
        <v>0</v>
      </c>
    </row>
    <row r="161" spans="1:31" ht="30.6" x14ac:dyDescent="0.25">
      <c r="A161" s="31" t="s">
        <v>203</v>
      </c>
      <c r="B161" s="32" t="s">
        <v>338</v>
      </c>
      <c r="C161" s="32">
        <v>5032001</v>
      </c>
      <c r="D161" s="32" t="s">
        <v>48</v>
      </c>
      <c r="E161" s="32" t="s">
        <v>42</v>
      </c>
      <c r="F161" s="33">
        <v>1</v>
      </c>
      <c r="G161" s="37"/>
      <c r="H161" s="38">
        <f t="shared" si="54"/>
        <v>0</v>
      </c>
      <c r="W161" s="37">
        <f t="shared" si="48"/>
        <v>432</v>
      </c>
      <c r="X161" s="38">
        <f t="shared" si="49"/>
        <v>432</v>
      </c>
      <c r="Z161" s="37">
        <v>432</v>
      </c>
      <c r="AA161" s="38">
        <f t="shared" si="55"/>
        <v>432</v>
      </c>
      <c r="AB161" s="37"/>
      <c r="AC161" s="38">
        <f t="shared" si="56"/>
        <v>0</v>
      </c>
      <c r="AD161" s="37"/>
      <c r="AE161" s="38">
        <f t="shared" si="57"/>
        <v>0</v>
      </c>
    </row>
    <row r="162" spans="1:31" ht="20.399999999999999" x14ac:dyDescent="0.25">
      <c r="A162" s="31" t="s">
        <v>333</v>
      </c>
      <c r="B162" s="32" t="s">
        <v>338</v>
      </c>
      <c r="C162" s="32">
        <v>5032001</v>
      </c>
      <c r="D162" s="32" t="s">
        <v>215</v>
      </c>
      <c r="E162" s="32" t="s">
        <v>42</v>
      </c>
      <c r="F162" s="33">
        <v>1</v>
      </c>
      <c r="G162" s="37"/>
      <c r="H162" s="38">
        <f t="shared" si="54"/>
        <v>0</v>
      </c>
      <c r="W162" s="37">
        <f t="shared" si="48"/>
        <v>106848</v>
      </c>
      <c r="X162" s="38">
        <f t="shared" si="49"/>
        <v>106848</v>
      </c>
      <c r="Z162" s="37">
        <v>106848</v>
      </c>
      <c r="AA162" s="38">
        <f t="shared" si="55"/>
        <v>106848</v>
      </c>
      <c r="AB162" s="37"/>
      <c r="AC162" s="38">
        <f t="shared" si="56"/>
        <v>0</v>
      </c>
      <c r="AD162" s="37"/>
      <c r="AE162" s="38">
        <f t="shared" si="57"/>
        <v>0</v>
      </c>
    </row>
    <row r="163" spans="1:31" x14ac:dyDescent="0.25">
      <c r="A163" s="31" t="s">
        <v>334</v>
      </c>
      <c r="B163" s="32" t="s">
        <v>338</v>
      </c>
      <c r="C163" s="32">
        <v>5032001</v>
      </c>
      <c r="D163" s="32" t="s">
        <v>153</v>
      </c>
      <c r="E163" s="32" t="s">
        <v>41</v>
      </c>
      <c r="F163" s="33">
        <v>375.5</v>
      </c>
      <c r="G163" s="37"/>
      <c r="H163" s="38">
        <f t="shared" si="54"/>
        <v>0</v>
      </c>
      <c r="W163" s="37">
        <f t="shared" si="48"/>
        <v>120</v>
      </c>
      <c r="X163" s="38">
        <f t="shared" si="49"/>
        <v>45060</v>
      </c>
      <c r="Z163" s="37">
        <v>120</v>
      </c>
      <c r="AA163" s="38">
        <f t="shared" si="55"/>
        <v>45060</v>
      </c>
      <c r="AB163" s="37"/>
      <c r="AC163" s="38">
        <f t="shared" si="56"/>
        <v>0</v>
      </c>
      <c r="AD163" s="37"/>
      <c r="AE163" s="38">
        <f t="shared" si="57"/>
        <v>0</v>
      </c>
    </row>
    <row r="164" spans="1:31" x14ac:dyDescent="0.25">
      <c r="A164" s="23"/>
      <c r="B164" s="24"/>
      <c r="C164" s="24"/>
      <c r="D164" s="25" t="s">
        <v>216</v>
      </c>
      <c r="E164" s="26"/>
      <c r="F164" s="27"/>
      <c r="G164" s="39"/>
      <c r="H164" s="38"/>
      <c r="W164" s="37">
        <f t="shared" si="48"/>
        <v>0</v>
      </c>
      <c r="X164" s="38">
        <f t="shared" si="49"/>
        <v>0</v>
      </c>
      <c r="Z164" s="39"/>
      <c r="AA164" s="38"/>
      <c r="AB164" s="39"/>
      <c r="AC164" s="38"/>
      <c r="AD164" s="39"/>
      <c r="AE164" s="38"/>
    </row>
    <row r="165" spans="1:31" ht="71.400000000000006" x14ac:dyDescent="0.25">
      <c r="A165" s="29" t="s">
        <v>219</v>
      </c>
      <c r="B165" s="24"/>
      <c r="C165" s="24"/>
      <c r="D165" s="24" t="s">
        <v>112</v>
      </c>
      <c r="E165" s="24"/>
      <c r="F165" s="30"/>
      <c r="G165" s="35"/>
      <c r="H165" s="38"/>
      <c r="W165" s="37">
        <f t="shared" si="48"/>
        <v>0</v>
      </c>
      <c r="X165" s="38">
        <f t="shared" si="49"/>
        <v>0</v>
      </c>
      <c r="Z165" s="35"/>
      <c r="AA165" s="38"/>
      <c r="AB165" s="35"/>
      <c r="AC165" s="38"/>
      <c r="AD165" s="35"/>
      <c r="AE165" s="38"/>
    </row>
    <row r="166" spans="1:31" ht="20.399999999999999" x14ac:dyDescent="0.25">
      <c r="A166" s="31" t="s">
        <v>204</v>
      </c>
      <c r="B166" s="32" t="s">
        <v>338</v>
      </c>
      <c r="C166" s="32">
        <v>5032001</v>
      </c>
      <c r="D166" s="32" t="s">
        <v>221</v>
      </c>
      <c r="E166" s="32" t="s">
        <v>41</v>
      </c>
      <c r="F166" s="33">
        <v>56</v>
      </c>
      <c r="G166" s="37"/>
      <c r="H166" s="38">
        <f t="shared" ref="H166:H178" si="58">ROUND($F166*G166,2)</f>
        <v>0</v>
      </c>
      <c r="W166" s="37">
        <f t="shared" si="48"/>
        <v>201.6</v>
      </c>
      <c r="X166" s="38">
        <f t="shared" si="49"/>
        <v>11289.6</v>
      </c>
      <c r="Z166" s="37">
        <v>201.6</v>
      </c>
      <c r="AA166" s="38">
        <f t="shared" ref="AA166:AA178" si="59">ROUND(Z166*$F166,2)</f>
        <v>11289.6</v>
      </c>
      <c r="AB166" s="37"/>
      <c r="AC166" s="38">
        <f t="shared" ref="AC166:AC178" si="60">ROUND(AB166*$F166,2)</f>
        <v>0</v>
      </c>
      <c r="AD166" s="37"/>
      <c r="AE166" s="38">
        <f t="shared" ref="AE166:AE178" si="61">ROUND(AD166*$F166,2)</f>
        <v>0</v>
      </c>
    </row>
    <row r="167" spans="1:31" ht="20.399999999999999" x14ac:dyDescent="0.25">
      <c r="A167" s="31" t="s">
        <v>205</v>
      </c>
      <c r="B167" s="32" t="s">
        <v>338</v>
      </c>
      <c r="C167" s="32">
        <v>5032001</v>
      </c>
      <c r="D167" s="32" t="s">
        <v>222</v>
      </c>
      <c r="E167" s="32" t="s">
        <v>41</v>
      </c>
      <c r="F167" s="33">
        <v>82</v>
      </c>
      <c r="G167" s="37"/>
      <c r="H167" s="38">
        <f t="shared" si="58"/>
        <v>0</v>
      </c>
      <c r="W167" s="37">
        <f t="shared" si="48"/>
        <v>144</v>
      </c>
      <c r="X167" s="38">
        <f t="shared" si="49"/>
        <v>11808</v>
      </c>
      <c r="Z167" s="37">
        <v>144</v>
      </c>
      <c r="AA167" s="38">
        <f t="shared" si="59"/>
        <v>11808</v>
      </c>
      <c r="AB167" s="37"/>
      <c r="AC167" s="38">
        <f t="shared" si="60"/>
        <v>0</v>
      </c>
      <c r="AD167" s="37"/>
      <c r="AE167" s="38">
        <f t="shared" si="61"/>
        <v>0</v>
      </c>
    </row>
    <row r="168" spans="1:31" ht="20.399999999999999" x14ac:dyDescent="0.25">
      <c r="A168" s="31" t="s">
        <v>206</v>
      </c>
      <c r="B168" s="32" t="s">
        <v>338</v>
      </c>
      <c r="C168" s="32">
        <v>5032001</v>
      </c>
      <c r="D168" s="32" t="s">
        <v>223</v>
      </c>
      <c r="E168" s="32" t="s">
        <v>41</v>
      </c>
      <c r="F168" s="33">
        <v>51</v>
      </c>
      <c r="G168" s="37"/>
      <c r="H168" s="38">
        <f t="shared" si="58"/>
        <v>0</v>
      </c>
      <c r="W168" s="37">
        <f t="shared" si="48"/>
        <v>268.8</v>
      </c>
      <c r="X168" s="38">
        <f t="shared" si="49"/>
        <v>13708.8</v>
      </c>
      <c r="Z168" s="37">
        <v>268.8</v>
      </c>
      <c r="AA168" s="38">
        <f t="shared" si="59"/>
        <v>13708.8</v>
      </c>
      <c r="AB168" s="37"/>
      <c r="AC168" s="38">
        <f t="shared" si="60"/>
        <v>0</v>
      </c>
      <c r="AD168" s="37"/>
      <c r="AE168" s="38">
        <f t="shared" si="61"/>
        <v>0</v>
      </c>
    </row>
    <row r="169" spans="1:31" ht="20.399999999999999" x14ac:dyDescent="0.25">
      <c r="A169" s="31" t="s">
        <v>207</v>
      </c>
      <c r="B169" s="32" t="s">
        <v>338</v>
      </c>
      <c r="C169" s="32">
        <v>5032001</v>
      </c>
      <c r="D169" s="32" t="s">
        <v>108</v>
      </c>
      <c r="E169" s="32" t="s">
        <v>41</v>
      </c>
      <c r="F169" s="33">
        <v>8</v>
      </c>
      <c r="G169" s="37"/>
      <c r="H169" s="38">
        <f t="shared" si="58"/>
        <v>0</v>
      </c>
      <c r="W169" s="37">
        <f t="shared" si="48"/>
        <v>192</v>
      </c>
      <c r="X169" s="38">
        <f t="shared" si="49"/>
        <v>1536</v>
      </c>
      <c r="Z169" s="37">
        <v>192</v>
      </c>
      <c r="AA169" s="38">
        <f t="shared" si="59"/>
        <v>1536</v>
      </c>
      <c r="AB169" s="37"/>
      <c r="AC169" s="38">
        <f t="shared" si="60"/>
        <v>0</v>
      </c>
      <c r="AD169" s="37"/>
      <c r="AE169" s="38">
        <f t="shared" si="61"/>
        <v>0</v>
      </c>
    </row>
    <row r="170" spans="1:31" ht="61.2" x14ac:dyDescent="0.25">
      <c r="A170" s="31" t="s">
        <v>208</v>
      </c>
      <c r="B170" s="32" t="s">
        <v>338</v>
      </c>
      <c r="C170" s="32">
        <v>5032001</v>
      </c>
      <c r="D170" s="32" t="s">
        <v>120</v>
      </c>
      <c r="E170" s="32" t="s">
        <v>42</v>
      </c>
      <c r="F170" s="33">
        <v>1</v>
      </c>
      <c r="G170" s="37"/>
      <c r="H170" s="38">
        <f t="shared" si="58"/>
        <v>0</v>
      </c>
      <c r="W170" s="37">
        <f t="shared" si="48"/>
        <v>2400</v>
      </c>
      <c r="X170" s="38">
        <f t="shared" si="49"/>
        <v>2400</v>
      </c>
      <c r="Z170" s="37">
        <v>2400</v>
      </c>
      <c r="AA170" s="38">
        <f t="shared" si="59"/>
        <v>2400</v>
      </c>
      <c r="AB170" s="37"/>
      <c r="AC170" s="38">
        <f t="shared" si="60"/>
        <v>0</v>
      </c>
      <c r="AD170" s="37"/>
      <c r="AE170" s="38">
        <f t="shared" si="61"/>
        <v>0</v>
      </c>
    </row>
    <row r="171" spans="1:31" ht="61.2" x14ac:dyDescent="0.25">
      <c r="A171" s="31" t="s">
        <v>209</v>
      </c>
      <c r="B171" s="32" t="s">
        <v>338</v>
      </c>
      <c r="C171" s="32">
        <v>5032001</v>
      </c>
      <c r="D171" s="32" t="s">
        <v>214</v>
      </c>
      <c r="E171" s="32" t="s">
        <v>42</v>
      </c>
      <c r="F171" s="33">
        <v>1</v>
      </c>
      <c r="G171" s="37"/>
      <c r="H171" s="38">
        <f t="shared" si="58"/>
        <v>0</v>
      </c>
      <c r="W171" s="37">
        <f t="shared" si="48"/>
        <v>4608</v>
      </c>
      <c r="X171" s="38">
        <f t="shared" si="49"/>
        <v>4608</v>
      </c>
      <c r="Z171" s="37">
        <v>4608</v>
      </c>
      <c r="AA171" s="38">
        <f t="shared" si="59"/>
        <v>4608</v>
      </c>
      <c r="AB171" s="37"/>
      <c r="AC171" s="38">
        <f t="shared" si="60"/>
        <v>0</v>
      </c>
      <c r="AD171" s="37"/>
      <c r="AE171" s="38">
        <f t="shared" si="61"/>
        <v>0</v>
      </c>
    </row>
    <row r="172" spans="1:31" ht="61.2" x14ac:dyDescent="0.25">
      <c r="A172" s="31" t="s">
        <v>210</v>
      </c>
      <c r="B172" s="32" t="s">
        <v>338</v>
      </c>
      <c r="C172" s="32">
        <v>5032001</v>
      </c>
      <c r="D172" s="32" t="s">
        <v>224</v>
      </c>
      <c r="E172" s="32" t="s">
        <v>42</v>
      </c>
      <c r="F172" s="33">
        <v>1</v>
      </c>
      <c r="G172" s="37"/>
      <c r="H172" s="38">
        <f t="shared" si="58"/>
        <v>0</v>
      </c>
      <c r="W172" s="37">
        <f t="shared" si="48"/>
        <v>12000</v>
      </c>
      <c r="X172" s="38">
        <f t="shared" si="49"/>
        <v>12000</v>
      </c>
      <c r="Z172" s="37">
        <v>12000</v>
      </c>
      <c r="AA172" s="38">
        <f t="shared" si="59"/>
        <v>12000</v>
      </c>
      <c r="AB172" s="37"/>
      <c r="AC172" s="38">
        <f t="shared" si="60"/>
        <v>0</v>
      </c>
      <c r="AD172" s="37"/>
      <c r="AE172" s="38">
        <f t="shared" si="61"/>
        <v>0</v>
      </c>
    </row>
    <row r="173" spans="1:31" x14ac:dyDescent="0.25">
      <c r="A173" s="31" t="s">
        <v>211</v>
      </c>
      <c r="B173" s="32" t="s">
        <v>338</v>
      </c>
      <c r="C173" s="32">
        <v>5032001</v>
      </c>
      <c r="D173" s="32" t="s">
        <v>51</v>
      </c>
      <c r="E173" s="32" t="s">
        <v>42</v>
      </c>
      <c r="F173" s="33">
        <v>1</v>
      </c>
      <c r="G173" s="37"/>
      <c r="H173" s="38">
        <f t="shared" si="58"/>
        <v>0</v>
      </c>
      <c r="W173" s="37">
        <f t="shared" si="48"/>
        <v>768</v>
      </c>
      <c r="X173" s="38">
        <f t="shared" si="49"/>
        <v>768</v>
      </c>
      <c r="Z173" s="37">
        <v>768</v>
      </c>
      <c r="AA173" s="38">
        <f t="shared" si="59"/>
        <v>768</v>
      </c>
      <c r="AB173" s="37"/>
      <c r="AC173" s="38">
        <f t="shared" si="60"/>
        <v>0</v>
      </c>
      <c r="AD173" s="37"/>
      <c r="AE173" s="38">
        <f t="shared" si="61"/>
        <v>0</v>
      </c>
    </row>
    <row r="174" spans="1:31" ht="20.399999999999999" x14ac:dyDescent="0.25">
      <c r="A174" s="31" t="s">
        <v>212</v>
      </c>
      <c r="B174" s="32" t="s">
        <v>338</v>
      </c>
      <c r="C174" s="32">
        <v>5032001</v>
      </c>
      <c r="D174" s="32" t="s">
        <v>47</v>
      </c>
      <c r="E174" s="32" t="s">
        <v>42</v>
      </c>
      <c r="F174" s="33">
        <v>1</v>
      </c>
      <c r="G174" s="37"/>
      <c r="H174" s="38">
        <f t="shared" si="58"/>
        <v>0</v>
      </c>
      <c r="W174" s="37">
        <f t="shared" si="48"/>
        <v>288</v>
      </c>
      <c r="X174" s="38">
        <f t="shared" si="49"/>
        <v>288</v>
      </c>
      <c r="Z174" s="37">
        <v>288</v>
      </c>
      <c r="AA174" s="38">
        <f t="shared" si="59"/>
        <v>288</v>
      </c>
      <c r="AB174" s="37"/>
      <c r="AC174" s="38">
        <f t="shared" si="60"/>
        <v>0</v>
      </c>
      <c r="AD174" s="37"/>
      <c r="AE174" s="38">
        <f t="shared" si="61"/>
        <v>0</v>
      </c>
    </row>
    <row r="175" spans="1:31" ht="30.6" x14ac:dyDescent="0.25">
      <c r="A175" s="31" t="s">
        <v>213</v>
      </c>
      <c r="B175" s="32" t="s">
        <v>338</v>
      </c>
      <c r="C175" s="32">
        <v>5032001</v>
      </c>
      <c r="D175" s="32" t="s">
        <v>48</v>
      </c>
      <c r="E175" s="32" t="s">
        <v>42</v>
      </c>
      <c r="F175" s="33">
        <v>1</v>
      </c>
      <c r="G175" s="37"/>
      <c r="H175" s="38">
        <f t="shared" si="58"/>
        <v>0</v>
      </c>
      <c r="W175" s="37">
        <f t="shared" si="48"/>
        <v>432</v>
      </c>
      <c r="X175" s="38">
        <f t="shared" si="49"/>
        <v>432</v>
      </c>
      <c r="Z175" s="37">
        <v>432</v>
      </c>
      <c r="AA175" s="38">
        <f t="shared" si="59"/>
        <v>432</v>
      </c>
      <c r="AB175" s="37"/>
      <c r="AC175" s="38">
        <f t="shared" si="60"/>
        <v>0</v>
      </c>
      <c r="AD175" s="37"/>
      <c r="AE175" s="38">
        <f t="shared" si="61"/>
        <v>0</v>
      </c>
    </row>
    <row r="176" spans="1:31" ht="20.399999999999999" x14ac:dyDescent="0.25">
      <c r="A176" s="31" t="s">
        <v>335</v>
      </c>
      <c r="B176" s="32" t="s">
        <v>338</v>
      </c>
      <c r="C176" s="32">
        <v>5032001</v>
      </c>
      <c r="D176" s="32" t="s">
        <v>237</v>
      </c>
      <c r="E176" s="32" t="s">
        <v>42</v>
      </c>
      <c r="F176" s="33">
        <v>1</v>
      </c>
      <c r="G176" s="37"/>
      <c r="H176" s="38">
        <f t="shared" si="58"/>
        <v>0</v>
      </c>
      <c r="W176" s="37">
        <f t="shared" si="48"/>
        <v>47232</v>
      </c>
      <c r="X176" s="38">
        <f t="shared" si="49"/>
        <v>47232</v>
      </c>
      <c r="Z176" s="37">
        <v>47232</v>
      </c>
      <c r="AA176" s="38">
        <f t="shared" si="59"/>
        <v>47232</v>
      </c>
      <c r="AB176" s="37"/>
      <c r="AC176" s="38">
        <f t="shared" si="60"/>
        <v>0</v>
      </c>
      <c r="AD176" s="37"/>
      <c r="AE176" s="38">
        <f t="shared" si="61"/>
        <v>0</v>
      </c>
    </row>
    <row r="177" spans="1:31" x14ac:dyDescent="0.25">
      <c r="A177" s="31" t="s">
        <v>336</v>
      </c>
      <c r="B177" s="32" t="s">
        <v>338</v>
      </c>
      <c r="C177" s="32">
        <v>5032001</v>
      </c>
      <c r="D177" s="32" t="s">
        <v>285</v>
      </c>
      <c r="E177" s="32" t="s">
        <v>41</v>
      </c>
      <c r="F177" s="33">
        <v>53.5</v>
      </c>
      <c r="G177" s="37"/>
      <c r="H177" s="38">
        <f t="shared" si="58"/>
        <v>0</v>
      </c>
      <c r="W177" s="37">
        <f t="shared" si="48"/>
        <v>120</v>
      </c>
      <c r="X177" s="38">
        <f t="shared" si="49"/>
        <v>6420</v>
      </c>
      <c r="Z177" s="37">
        <v>120</v>
      </c>
      <c r="AA177" s="38">
        <f t="shared" si="59"/>
        <v>6420</v>
      </c>
      <c r="AB177" s="37"/>
      <c r="AC177" s="38">
        <f t="shared" si="60"/>
        <v>0</v>
      </c>
      <c r="AD177" s="37"/>
      <c r="AE177" s="38">
        <f t="shared" si="61"/>
        <v>0</v>
      </c>
    </row>
    <row r="178" spans="1:31" x14ac:dyDescent="0.25">
      <c r="A178" s="31" t="s">
        <v>337</v>
      </c>
      <c r="B178" s="32" t="s">
        <v>338</v>
      </c>
      <c r="C178" s="32">
        <v>5032001</v>
      </c>
      <c r="D178" s="32" t="s">
        <v>286</v>
      </c>
      <c r="E178" s="32" t="s">
        <v>41</v>
      </c>
      <c r="F178" s="33">
        <v>83</v>
      </c>
      <c r="G178" s="37"/>
      <c r="H178" s="38">
        <f t="shared" si="58"/>
        <v>0</v>
      </c>
      <c r="W178" s="37">
        <f t="shared" si="48"/>
        <v>38.4</v>
      </c>
      <c r="X178" s="38">
        <f t="shared" si="49"/>
        <v>3187.2</v>
      </c>
      <c r="Z178" s="37">
        <v>38.4</v>
      </c>
      <c r="AA178" s="38">
        <f t="shared" si="59"/>
        <v>3187.2</v>
      </c>
      <c r="AB178" s="37"/>
      <c r="AC178" s="38">
        <f t="shared" si="60"/>
        <v>0</v>
      </c>
      <c r="AD178" s="37"/>
      <c r="AE178" s="38">
        <f t="shared" si="61"/>
        <v>0</v>
      </c>
    </row>
    <row r="179" spans="1:31" x14ac:dyDescent="0.25">
      <c r="A179" s="23"/>
      <c r="B179" s="24"/>
      <c r="C179" s="24"/>
      <c r="D179" s="25" t="s">
        <v>238</v>
      </c>
      <c r="E179" s="26"/>
      <c r="F179" s="27"/>
      <c r="G179" s="39"/>
      <c r="H179" s="38"/>
      <c r="W179" s="37">
        <f t="shared" si="48"/>
        <v>0</v>
      </c>
      <c r="X179" s="38">
        <f t="shared" si="49"/>
        <v>0</v>
      </c>
      <c r="Z179" s="39"/>
      <c r="AA179" s="38"/>
      <c r="AB179" s="39"/>
      <c r="AC179" s="38"/>
      <c r="AD179" s="39"/>
      <c r="AE179" s="38"/>
    </row>
    <row r="180" spans="1:31" ht="71.400000000000006" x14ac:dyDescent="0.25">
      <c r="A180" s="29" t="s">
        <v>217</v>
      </c>
      <c r="B180" s="24"/>
      <c r="C180" s="24"/>
      <c r="D180" s="24" t="s">
        <v>112</v>
      </c>
      <c r="E180" s="24"/>
      <c r="F180" s="30"/>
      <c r="G180" s="35"/>
      <c r="H180" s="38"/>
      <c r="W180" s="37">
        <f t="shared" si="48"/>
        <v>0</v>
      </c>
      <c r="X180" s="38">
        <f t="shared" si="49"/>
        <v>0</v>
      </c>
      <c r="Z180" s="35"/>
      <c r="AA180" s="38"/>
      <c r="AB180" s="35"/>
      <c r="AC180" s="38"/>
      <c r="AD180" s="35"/>
      <c r="AE180" s="38"/>
    </row>
    <row r="181" spans="1:31" ht="51" x14ac:dyDescent="0.25">
      <c r="A181" s="31" t="s">
        <v>218</v>
      </c>
      <c r="B181" s="32" t="s">
        <v>338</v>
      </c>
      <c r="C181" s="32">
        <v>5032001</v>
      </c>
      <c r="D181" s="32" t="s">
        <v>355</v>
      </c>
      <c r="E181" s="32" t="s">
        <v>41</v>
      </c>
      <c r="F181" s="33">
        <v>66</v>
      </c>
      <c r="G181" s="37"/>
      <c r="H181" s="38">
        <f t="shared" ref="H181:H193" si="62">ROUND($F181*G181,2)</f>
        <v>0</v>
      </c>
      <c r="W181" s="37">
        <f t="shared" si="48"/>
        <v>6402.91</v>
      </c>
      <c r="X181" s="38">
        <f t="shared" si="49"/>
        <v>422592.06</v>
      </c>
      <c r="Z181" s="37">
        <v>6402.91</v>
      </c>
      <c r="AA181" s="38">
        <f t="shared" ref="AA181:AA193" si="63">ROUND(Z181*$F181,2)</f>
        <v>422592.06</v>
      </c>
      <c r="AB181" s="37"/>
      <c r="AC181" s="38">
        <f t="shared" ref="AC181:AC193" si="64">ROUND(AB181*$F181,2)</f>
        <v>0</v>
      </c>
      <c r="AD181" s="37"/>
      <c r="AE181" s="38">
        <f t="shared" ref="AE181:AE193" si="65">ROUND(AD181*$F181,2)</f>
        <v>0</v>
      </c>
    </row>
    <row r="182" spans="1:31" ht="20.399999999999999" x14ac:dyDescent="0.25">
      <c r="A182" s="31" t="s">
        <v>225</v>
      </c>
      <c r="B182" s="32" t="s">
        <v>338</v>
      </c>
      <c r="C182" s="32">
        <v>5032001</v>
      </c>
      <c r="D182" s="32" t="s">
        <v>239</v>
      </c>
      <c r="E182" s="32" t="s">
        <v>41</v>
      </c>
      <c r="F182" s="33">
        <v>28</v>
      </c>
      <c r="G182" s="37"/>
      <c r="H182" s="38">
        <f t="shared" si="62"/>
        <v>0</v>
      </c>
      <c r="W182" s="37">
        <f t="shared" si="48"/>
        <v>144</v>
      </c>
      <c r="X182" s="38">
        <f t="shared" si="49"/>
        <v>4032</v>
      </c>
      <c r="Z182" s="37">
        <v>144</v>
      </c>
      <c r="AA182" s="38">
        <f t="shared" si="63"/>
        <v>4032</v>
      </c>
      <c r="AB182" s="37"/>
      <c r="AC182" s="38">
        <f t="shared" si="64"/>
        <v>0</v>
      </c>
      <c r="AD182" s="37"/>
      <c r="AE182" s="38">
        <f t="shared" si="65"/>
        <v>0</v>
      </c>
    </row>
    <row r="183" spans="1:31" ht="40.799999999999997" x14ac:dyDescent="0.25">
      <c r="A183" s="31" t="s">
        <v>226</v>
      </c>
      <c r="B183" s="32" t="s">
        <v>338</v>
      </c>
      <c r="C183" s="32">
        <v>5032001</v>
      </c>
      <c r="D183" s="32" t="s">
        <v>356</v>
      </c>
      <c r="E183" s="32" t="s">
        <v>41</v>
      </c>
      <c r="F183" s="33">
        <v>19</v>
      </c>
      <c r="G183" s="37"/>
      <c r="H183" s="38">
        <f t="shared" si="62"/>
        <v>0</v>
      </c>
      <c r="W183" s="37">
        <f t="shared" si="48"/>
        <v>4320</v>
      </c>
      <c r="X183" s="38">
        <f t="shared" si="49"/>
        <v>82080</v>
      </c>
      <c r="Z183" s="37">
        <v>4320</v>
      </c>
      <c r="AA183" s="38">
        <f t="shared" si="63"/>
        <v>82080</v>
      </c>
      <c r="AB183" s="37"/>
      <c r="AC183" s="38">
        <f t="shared" si="64"/>
        <v>0</v>
      </c>
      <c r="AD183" s="37"/>
      <c r="AE183" s="38">
        <f t="shared" si="65"/>
        <v>0</v>
      </c>
    </row>
    <row r="184" spans="1:31" ht="20.399999999999999" x14ac:dyDescent="0.25">
      <c r="A184" s="31" t="s">
        <v>227</v>
      </c>
      <c r="B184" s="32" t="s">
        <v>338</v>
      </c>
      <c r="C184" s="32">
        <v>5032001</v>
      </c>
      <c r="D184" s="32" t="s">
        <v>240</v>
      </c>
      <c r="E184" s="32" t="s">
        <v>41</v>
      </c>
      <c r="F184" s="33">
        <v>33</v>
      </c>
      <c r="G184" s="37"/>
      <c r="H184" s="38">
        <f t="shared" si="62"/>
        <v>0</v>
      </c>
      <c r="W184" s="37">
        <f t="shared" si="48"/>
        <v>3456</v>
      </c>
      <c r="X184" s="38">
        <f t="shared" si="49"/>
        <v>114048</v>
      </c>
      <c r="Z184" s="37">
        <v>3456</v>
      </c>
      <c r="AA184" s="38">
        <f t="shared" si="63"/>
        <v>114048</v>
      </c>
      <c r="AB184" s="37"/>
      <c r="AC184" s="38">
        <f t="shared" si="64"/>
        <v>0</v>
      </c>
      <c r="AD184" s="37"/>
      <c r="AE184" s="38">
        <f t="shared" si="65"/>
        <v>0</v>
      </c>
    </row>
    <row r="185" spans="1:31" ht="61.2" x14ac:dyDescent="0.25">
      <c r="A185" s="31" t="s">
        <v>228</v>
      </c>
      <c r="B185" s="32" t="s">
        <v>338</v>
      </c>
      <c r="C185" s="32">
        <v>5032001</v>
      </c>
      <c r="D185" s="32" t="s">
        <v>150</v>
      </c>
      <c r="E185" s="32" t="s">
        <v>42</v>
      </c>
      <c r="F185" s="33">
        <v>2</v>
      </c>
      <c r="G185" s="37"/>
      <c r="H185" s="38">
        <f t="shared" si="62"/>
        <v>0</v>
      </c>
      <c r="W185" s="37">
        <f t="shared" si="48"/>
        <v>17280</v>
      </c>
      <c r="X185" s="38">
        <f t="shared" si="49"/>
        <v>34560</v>
      </c>
      <c r="Z185" s="37">
        <v>17280</v>
      </c>
      <c r="AA185" s="38">
        <f t="shared" si="63"/>
        <v>34560</v>
      </c>
      <c r="AB185" s="37"/>
      <c r="AC185" s="38">
        <f t="shared" si="64"/>
        <v>0</v>
      </c>
      <c r="AD185" s="37"/>
      <c r="AE185" s="38">
        <f t="shared" si="65"/>
        <v>0</v>
      </c>
    </row>
    <row r="186" spans="1:31" ht="61.2" x14ac:dyDescent="0.25">
      <c r="A186" s="31" t="s">
        <v>229</v>
      </c>
      <c r="B186" s="32" t="s">
        <v>338</v>
      </c>
      <c r="C186" s="32">
        <v>5032001</v>
      </c>
      <c r="D186" s="32" t="s">
        <v>120</v>
      </c>
      <c r="E186" s="32" t="s">
        <v>42</v>
      </c>
      <c r="F186" s="33">
        <v>1</v>
      </c>
      <c r="G186" s="37"/>
      <c r="H186" s="38">
        <f t="shared" si="62"/>
        <v>0</v>
      </c>
      <c r="W186" s="37">
        <f t="shared" si="48"/>
        <v>2400</v>
      </c>
      <c r="X186" s="38">
        <f t="shared" si="49"/>
        <v>2400</v>
      </c>
      <c r="Z186" s="37">
        <v>2400</v>
      </c>
      <c r="AA186" s="38">
        <f t="shared" si="63"/>
        <v>2400</v>
      </c>
      <c r="AB186" s="37"/>
      <c r="AC186" s="38">
        <f t="shared" si="64"/>
        <v>0</v>
      </c>
      <c r="AD186" s="37"/>
      <c r="AE186" s="38">
        <f t="shared" si="65"/>
        <v>0</v>
      </c>
    </row>
    <row r="187" spans="1:31" ht="61.2" x14ac:dyDescent="0.25">
      <c r="A187" s="31" t="s">
        <v>230</v>
      </c>
      <c r="B187" s="32" t="s">
        <v>338</v>
      </c>
      <c r="C187" s="32">
        <v>5032001</v>
      </c>
      <c r="D187" s="32" t="s">
        <v>224</v>
      </c>
      <c r="E187" s="32" t="s">
        <v>42</v>
      </c>
      <c r="F187" s="33">
        <v>1</v>
      </c>
      <c r="G187" s="37"/>
      <c r="H187" s="38">
        <f t="shared" si="62"/>
        <v>0</v>
      </c>
      <c r="W187" s="37">
        <f t="shared" si="48"/>
        <v>7200</v>
      </c>
      <c r="X187" s="38">
        <f t="shared" si="49"/>
        <v>7200</v>
      </c>
      <c r="Z187" s="37">
        <v>7200</v>
      </c>
      <c r="AA187" s="38">
        <f t="shared" si="63"/>
        <v>7200</v>
      </c>
      <c r="AB187" s="37"/>
      <c r="AC187" s="38">
        <f t="shared" si="64"/>
        <v>0</v>
      </c>
      <c r="AD187" s="37"/>
      <c r="AE187" s="38">
        <f t="shared" si="65"/>
        <v>0</v>
      </c>
    </row>
    <row r="188" spans="1:31" x14ac:dyDescent="0.25">
      <c r="A188" s="31" t="s">
        <v>231</v>
      </c>
      <c r="B188" s="32" t="s">
        <v>338</v>
      </c>
      <c r="C188" s="32">
        <v>5032001</v>
      </c>
      <c r="D188" s="32" t="s">
        <v>151</v>
      </c>
      <c r="E188" s="32" t="s">
        <v>42</v>
      </c>
      <c r="F188" s="33">
        <v>2</v>
      </c>
      <c r="G188" s="37"/>
      <c r="H188" s="38">
        <f t="shared" si="62"/>
        <v>0</v>
      </c>
      <c r="W188" s="37">
        <f t="shared" si="48"/>
        <v>1728</v>
      </c>
      <c r="X188" s="38">
        <f t="shared" si="49"/>
        <v>3456</v>
      </c>
      <c r="Z188" s="37">
        <v>1728</v>
      </c>
      <c r="AA188" s="38">
        <f t="shared" si="63"/>
        <v>3456</v>
      </c>
      <c r="AB188" s="37"/>
      <c r="AC188" s="38">
        <f t="shared" si="64"/>
        <v>0</v>
      </c>
      <c r="AD188" s="37"/>
      <c r="AE188" s="38">
        <f t="shared" si="65"/>
        <v>0</v>
      </c>
    </row>
    <row r="189" spans="1:31" ht="20.399999999999999" x14ac:dyDescent="0.25">
      <c r="A189" s="31" t="s">
        <v>232</v>
      </c>
      <c r="B189" s="32" t="s">
        <v>338</v>
      </c>
      <c r="C189" s="32">
        <v>5032001</v>
      </c>
      <c r="D189" s="32" t="s">
        <v>47</v>
      </c>
      <c r="E189" s="32" t="s">
        <v>42</v>
      </c>
      <c r="F189" s="33">
        <v>2</v>
      </c>
      <c r="G189" s="37"/>
      <c r="H189" s="38">
        <f t="shared" si="62"/>
        <v>0</v>
      </c>
      <c r="W189" s="37">
        <f t="shared" si="48"/>
        <v>288</v>
      </c>
      <c r="X189" s="38">
        <f t="shared" si="49"/>
        <v>576</v>
      </c>
      <c r="Z189" s="37">
        <v>288</v>
      </c>
      <c r="AA189" s="38">
        <f t="shared" si="63"/>
        <v>576</v>
      </c>
      <c r="AB189" s="37"/>
      <c r="AC189" s="38">
        <f t="shared" si="64"/>
        <v>0</v>
      </c>
      <c r="AD189" s="37"/>
      <c r="AE189" s="38">
        <f t="shared" si="65"/>
        <v>0</v>
      </c>
    </row>
    <row r="190" spans="1:31" ht="30.6" x14ac:dyDescent="0.25">
      <c r="A190" s="31" t="s">
        <v>233</v>
      </c>
      <c r="B190" s="32" t="s">
        <v>338</v>
      </c>
      <c r="C190" s="32">
        <v>5032001</v>
      </c>
      <c r="D190" s="32" t="s">
        <v>48</v>
      </c>
      <c r="E190" s="32" t="s">
        <v>42</v>
      </c>
      <c r="F190" s="33">
        <v>1</v>
      </c>
      <c r="G190" s="37"/>
      <c r="H190" s="38">
        <f t="shared" si="62"/>
        <v>0</v>
      </c>
      <c r="W190" s="37">
        <f t="shared" si="48"/>
        <v>432</v>
      </c>
      <c r="X190" s="38">
        <f t="shared" si="49"/>
        <v>432</v>
      </c>
      <c r="Z190" s="37">
        <v>432</v>
      </c>
      <c r="AA190" s="38">
        <f t="shared" si="63"/>
        <v>432</v>
      </c>
      <c r="AB190" s="37"/>
      <c r="AC190" s="38">
        <f t="shared" si="64"/>
        <v>0</v>
      </c>
      <c r="AD190" s="37"/>
      <c r="AE190" s="38">
        <f t="shared" si="65"/>
        <v>0</v>
      </c>
    </row>
    <row r="191" spans="1:31" ht="20.399999999999999" x14ac:dyDescent="0.25">
      <c r="A191" s="31" t="s">
        <v>234</v>
      </c>
      <c r="B191" s="32" t="s">
        <v>338</v>
      </c>
      <c r="C191" s="32">
        <v>5032001</v>
      </c>
      <c r="D191" s="32" t="s">
        <v>251</v>
      </c>
      <c r="E191" s="32" t="s">
        <v>42</v>
      </c>
      <c r="F191" s="33">
        <v>1</v>
      </c>
      <c r="G191" s="37"/>
      <c r="H191" s="38">
        <f t="shared" si="62"/>
        <v>0</v>
      </c>
      <c r="W191" s="37">
        <f t="shared" si="48"/>
        <v>43776</v>
      </c>
      <c r="X191" s="38">
        <f t="shared" si="49"/>
        <v>43776</v>
      </c>
      <c r="Z191" s="37">
        <v>43776</v>
      </c>
      <c r="AA191" s="38">
        <f t="shared" si="63"/>
        <v>43776</v>
      </c>
      <c r="AB191" s="37"/>
      <c r="AC191" s="38">
        <f t="shared" si="64"/>
        <v>0</v>
      </c>
      <c r="AD191" s="37"/>
      <c r="AE191" s="38">
        <f t="shared" si="65"/>
        <v>0</v>
      </c>
    </row>
    <row r="192" spans="1:31" x14ac:dyDescent="0.25">
      <c r="A192" s="31" t="s">
        <v>235</v>
      </c>
      <c r="B192" s="32" t="s">
        <v>338</v>
      </c>
      <c r="C192" s="32">
        <v>5032001</v>
      </c>
      <c r="D192" s="32" t="s">
        <v>287</v>
      </c>
      <c r="E192" s="32" t="s">
        <v>41</v>
      </c>
      <c r="F192" s="33">
        <v>63</v>
      </c>
      <c r="G192" s="37"/>
      <c r="H192" s="38">
        <f t="shared" si="62"/>
        <v>0</v>
      </c>
      <c r="W192" s="37">
        <f t="shared" si="48"/>
        <v>288</v>
      </c>
      <c r="X192" s="38">
        <f t="shared" si="49"/>
        <v>18144</v>
      </c>
      <c r="Z192" s="37">
        <v>288</v>
      </c>
      <c r="AA192" s="38">
        <f t="shared" si="63"/>
        <v>18144</v>
      </c>
      <c r="AB192" s="37"/>
      <c r="AC192" s="38">
        <f t="shared" si="64"/>
        <v>0</v>
      </c>
      <c r="AD192" s="37"/>
      <c r="AE192" s="38">
        <f t="shared" si="65"/>
        <v>0</v>
      </c>
    </row>
    <row r="193" spans="1:31" x14ac:dyDescent="0.25">
      <c r="A193" s="31" t="s">
        <v>236</v>
      </c>
      <c r="B193" s="32" t="s">
        <v>338</v>
      </c>
      <c r="C193" s="32">
        <v>5032001</v>
      </c>
      <c r="D193" s="32" t="s">
        <v>286</v>
      </c>
      <c r="E193" s="32" t="s">
        <v>41</v>
      </c>
      <c r="F193" s="33">
        <v>27</v>
      </c>
      <c r="G193" s="37"/>
      <c r="H193" s="38">
        <f t="shared" si="62"/>
        <v>0</v>
      </c>
      <c r="W193" s="37">
        <f t="shared" si="48"/>
        <v>38.4</v>
      </c>
      <c r="X193" s="38">
        <f t="shared" si="49"/>
        <v>1036.8</v>
      </c>
      <c r="Z193" s="37">
        <v>38.4</v>
      </c>
      <c r="AA193" s="38">
        <f t="shared" si="63"/>
        <v>1036.8</v>
      </c>
      <c r="AB193" s="37"/>
      <c r="AC193" s="38">
        <f t="shared" si="64"/>
        <v>0</v>
      </c>
      <c r="AD193" s="37"/>
      <c r="AE193" s="38">
        <f t="shared" si="65"/>
        <v>0</v>
      </c>
    </row>
    <row r="194" spans="1:31" x14ac:dyDescent="0.25">
      <c r="A194" s="23"/>
      <c r="B194" s="24"/>
      <c r="C194" s="24"/>
      <c r="D194" s="25" t="s">
        <v>252</v>
      </c>
      <c r="E194" s="26"/>
      <c r="F194" s="27"/>
      <c r="G194" s="39"/>
      <c r="H194" s="38"/>
      <c r="W194" s="37">
        <f t="shared" si="48"/>
        <v>0</v>
      </c>
      <c r="X194" s="38">
        <f t="shared" si="49"/>
        <v>0</v>
      </c>
      <c r="Z194" s="39"/>
      <c r="AA194" s="38"/>
      <c r="AB194" s="39"/>
      <c r="AC194" s="38"/>
      <c r="AD194" s="39"/>
      <c r="AE194" s="38"/>
    </row>
    <row r="195" spans="1:31" ht="71.400000000000006" x14ac:dyDescent="0.25">
      <c r="A195" s="29" t="s">
        <v>241</v>
      </c>
      <c r="B195" s="24"/>
      <c r="C195" s="24"/>
      <c r="D195" s="24" t="s">
        <v>112</v>
      </c>
      <c r="E195" s="24"/>
      <c r="F195" s="30"/>
      <c r="G195" s="35"/>
      <c r="H195" s="38"/>
      <c r="W195" s="37">
        <f t="shared" si="48"/>
        <v>0</v>
      </c>
      <c r="X195" s="38">
        <f t="shared" si="49"/>
        <v>0</v>
      </c>
      <c r="Z195" s="35"/>
      <c r="AA195" s="38"/>
      <c r="AB195" s="35"/>
      <c r="AC195" s="38"/>
      <c r="AD195" s="35"/>
      <c r="AE195" s="38"/>
    </row>
    <row r="196" spans="1:31" ht="20.399999999999999" x14ac:dyDescent="0.25">
      <c r="A196" s="31" t="s">
        <v>242</v>
      </c>
      <c r="B196" s="32" t="s">
        <v>338</v>
      </c>
      <c r="C196" s="32">
        <v>5032001</v>
      </c>
      <c r="D196" s="32" t="s">
        <v>109</v>
      </c>
      <c r="E196" s="32" t="s">
        <v>41</v>
      </c>
      <c r="F196" s="33">
        <v>337</v>
      </c>
      <c r="G196" s="37"/>
      <c r="H196" s="38">
        <f t="shared" ref="H196:H204" si="66">ROUND($F196*G196,2)</f>
        <v>0</v>
      </c>
      <c r="W196" s="37">
        <f t="shared" si="48"/>
        <v>144</v>
      </c>
      <c r="X196" s="38">
        <f t="shared" si="49"/>
        <v>48528</v>
      </c>
      <c r="Z196" s="37">
        <v>144</v>
      </c>
      <c r="AA196" s="38">
        <f t="shared" ref="AA196:AA204" si="67">ROUND(Z196*$F196,2)</f>
        <v>48528</v>
      </c>
      <c r="AB196" s="37"/>
      <c r="AC196" s="38">
        <f t="shared" ref="AC196:AC204" si="68">ROUND(AB196*$F196,2)</f>
        <v>0</v>
      </c>
      <c r="AD196" s="37"/>
      <c r="AE196" s="38">
        <f t="shared" ref="AE196:AE204" si="69">ROUND(AD196*$F196,2)</f>
        <v>0</v>
      </c>
    </row>
    <row r="197" spans="1:31" ht="20.399999999999999" x14ac:dyDescent="0.25">
      <c r="A197" s="31" t="s">
        <v>243</v>
      </c>
      <c r="B197" s="32" t="s">
        <v>338</v>
      </c>
      <c r="C197" s="32">
        <v>5032001</v>
      </c>
      <c r="D197" s="32" t="s">
        <v>110</v>
      </c>
      <c r="E197" s="32" t="s">
        <v>41</v>
      </c>
      <c r="F197" s="33">
        <v>47</v>
      </c>
      <c r="G197" s="37"/>
      <c r="H197" s="38">
        <f t="shared" si="66"/>
        <v>0</v>
      </c>
      <c r="W197" s="37">
        <f t="shared" si="48"/>
        <v>192</v>
      </c>
      <c r="X197" s="38">
        <f t="shared" si="49"/>
        <v>9024</v>
      </c>
      <c r="Z197" s="37">
        <v>192</v>
      </c>
      <c r="AA197" s="38">
        <f t="shared" si="67"/>
        <v>9024</v>
      </c>
      <c r="AB197" s="37"/>
      <c r="AC197" s="38">
        <f t="shared" si="68"/>
        <v>0</v>
      </c>
      <c r="AD197" s="37"/>
      <c r="AE197" s="38">
        <f t="shared" si="69"/>
        <v>0</v>
      </c>
    </row>
    <row r="198" spans="1:31" ht="30.6" x14ac:dyDescent="0.25">
      <c r="A198" s="31" t="s">
        <v>244</v>
      </c>
      <c r="B198" s="32" t="s">
        <v>338</v>
      </c>
      <c r="C198" s="32">
        <v>5032001</v>
      </c>
      <c r="D198" s="32" t="s">
        <v>263</v>
      </c>
      <c r="E198" s="32" t="s">
        <v>41</v>
      </c>
      <c r="F198" s="33">
        <v>11</v>
      </c>
      <c r="G198" s="37"/>
      <c r="H198" s="38">
        <f t="shared" si="66"/>
        <v>0</v>
      </c>
      <c r="W198" s="37">
        <f t="shared" si="48"/>
        <v>192</v>
      </c>
      <c r="X198" s="38">
        <f t="shared" si="49"/>
        <v>2112</v>
      </c>
      <c r="Z198" s="37">
        <v>192</v>
      </c>
      <c r="AA198" s="38">
        <f t="shared" si="67"/>
        <v>2112</v>
      </c>
      <c r="AB198" s="37"/>
      <c r="AC198" s="38">
        <f t="shared" si="68"/>
        <v>0</v>
      </c>
      <c r="AD198" s="37"/>
      <c r="AE198" s="38">
        <f t="shared" si="69"/>
        <v>0</v>
      </c>
    </row>
    <row r="199" spans="1:31" ht="61.2" x14ac:dyDescent="0.25">
      <c r="A199" s="31" t="s">
        <v>245</v>
      </c>
      <c r="B199" s="32" t="s">
        <v>338</v>
      </c>
      <c r="C199" s="32">
        <v>5032001</v>
      </c>
      <c r="D199" s="32" t="s">
        <v>120</v>
      </c>
      <c r="E199" s="32" t="s">
        <v>42</v>
      </c>
      <c r="F199" s="33">
        <v>2</v>
      </c>
      <c r="G199" s="37"/>
      <c r="H199" s="38">
        <f t="shared" si="66"/>
        <v>0</v>
      </c>
      <c r="W199" s="37">
        <f t="shared" ref="W199:W226" si="70">Z199</f>
        <v>2400</v>
      </c>
      <c r="X199" s="38">
        <f t="shared" ref="X199:X226" si="71">ROUND(W199*$F199,2)</f>
        <v>4800</v>
      </c>
      <c r="Z199" s="37">
        <v>2400</v>
      </c>
      <c r="AA199" s="38">
        <f t="shared" si="67"/>
        <v>4800</v>
      </c>
      <c r="AB199" s="37"/>
      <c r="AC199" s="38">
        <f t="shared" si="68"/>
        <v>0</v>
      </c>
      <c r="AD199" s="37"/>
      <c r="AE199" s="38">
        <f t="shared" si="69"/>
        <v>0</v>
      </c>
    </row>
    <row r="200" spans="1:31" x14ac:dyDescent="0.25">
      <c r="A200" s="31" t="s">
        <v>246</v>
      </c>
      <c r="B200" s="32" t="s">
        <v>338</v>
      </c>
      <c r="C200" s="32">
        <v>5032001</v>
      </c>
      <c r="D200" s="32" t="s">
        <v>51</v>
      </c>
      <c r="E200" s="32" t="s">
        <v>42</v>
      </c>
      <c r="F200" s="33">
        <v>1</v>
      </c>
      <c r="G200" s="37"/>
      <c r="H200" s="38">
        <f t="shared" si="66"/>
        <v>0</v>
      </c>
      <c r="W200" s="37">
        <f t="shared" si="70"/>
        <v>768</v>
      </c>
      <c r="X200" s="38">
        <f t="shared" si="71"/>
        <v>768</v>
      </c>
      <c r="Z200" s="37">
        <v>768</v>
      </c>
      <c r="AA200" s="38">
        <f t="shared" si="67"/>
        <v>768</v>
      </c>
      <c r="AB200" s="37"/>
      <c r="AC200" s="38">
        <f t="shared" si="68"/>
        <v>0</v>
      </c>
      <c r="AD200" s="37"/>
      <c r="AE200" s="38">
        <f t="shared" si="69"/>
        <v>0</v>
      </c>
    </row>
    <row r="201" spans="1:31" ht="20.399999999999999" x14ac:dyDescent="0.25">
      <c r="A201" s="31" t="s">
        <v>247</v>
      </c>
      <c r="B201" s="32" t="s">
        <v>338</v>
      </c>
      <c r="C201" s="32">
        <v>5032001</v>
      </c>
      <c r="D201" s="32" t="s">
        <v>47</v>
      </c>
      <c r="E201" s="32" t="s">
        <v>42</v>
      </c>
      <c r="F201" s="33">
        <v>1</v>
      </c>
      <c r="G201" s="37"/>
      <c r="H201" s="38">
        <f t="shared" si="66"/>
        <v>0</v>
      </c>
      <c r="W201" s="37">
        <f t="shared" si="70"/>
        <v>288</v>
      </c>
      <c r="X201" s="38">
        <f t="shared" si="71"/>
        <v>288</v>
      </c>
      <c r="Z201" s="37">
        <v>288</v>
      </c>
      <c r="AA201" s="38">
        <f t="shared" si="67"/>
        <v>288</v>
      </c>
      <c r="AB201" s="37"/>
      <c r="AC201" s="38">
        <f t="shared" si="68"/>
        <v>0</v>
      </c>
      <c r="AD201" s="37"/>
      <c r="AE201" s="38">
        <f t="shared" si="69"/>
        <v>0</v>
      </c>
    </row>
    <row r="202" spans="1:31" ht="30.6" x14ac:dyDescent="0.25">
      <c r="A202" s="31" t="s">
        <v>248</v>
      </c>
      <c r="B202" s="32" t="s">
        <v>338</v>
      </c>
      <c r="C202" s="32">
        <v>5032001</v>
      </c>
      <c r="D202" s="32" t="s">
        <v>48</v>
      </c>
      <c r="E202" s="32" t="s">
        <v>42</v>
      </c>
      <c r="F202" s="33">
        <v>1</v>
      </c>
      <c r="G202" s="37"/>
      <c r="H202" s="38">
        <f t="shared" si="66"/>
        <v>0</v>
      </c>
      <c r="W202" s="37">
        <f t="shared" si="70"/>
        <v>432</v>
      </c>
      <c r="X202" s="38">
        <f t="shared" si="71"/>
        <v>432</v>
      </c>
      <c r="Z202" s="37">
        <v>432</v>
      </c>
      <c r="AA202" s="38">
        <f t="shared" si="67"/>
        <v>432</v>
      </c>
      <c r="AB202" s="37"/>
      <c r="AC202" s="38">
        <f t="shared" si="68"/>
        <v>0</v>
      </c>
      <c r="AD202" s="37"/>
      <c r="AE202" s="38">
        <f t="shared" si="69"/>
        <v>0</v>
      </c>
    </row>
    <row r="203" spans="1:31" ht="20.399999999999999" x14ac:dyDescent="0.25">
      <c r="A203" s="31" t="s">
        <v>249</v>
      </c>
      <c r="B203" s="32" t="s">
        <v>338</v>
      </c>
      <c r="C203" s="32">
        <v>5032001</v>
      </c>
      <c r="D203" s="32" t="s">
        <v>264</v>
      </c>
      <c r="E203" s="32" t="s">
        <v>42</v>
      </c>
      <c r="F203" s="33">
        <v>1</v>
      </c>
      <c r="G203" s="37"/>
      <c r="H203" s="38">
        <f t="shared" si="66"/>
        <v>0</v>
      </c>
      <c r="W203" s="37">
        <f t="shared" si="70"/>
        <v>22272</v>
      </c>
      <c r="X203" s="38">
        <f t="shared" si="71"/>
        <v>22272</v>
      </c>
      <c r="Z203" s="37">
        <v>22272</v>
      </c>
      <c r="AA203" s="38">
        <f t="shared" si="67"/>
        <v>22272</v>
      </c>
      <c r="AB203" s="37"/>
      <c r="AC203" s="38">
        <f t="shared" si="68"/>
        <v>0</v>
      </c>
      <c r="AD203" s="37"/>
      <c r="AE203" s="38">
        <f t="shared" si="69"/>
        <v>0</v>
      </c>
    </row>
    <row r="204" spans="1:31" x14ac:dyDescent="0.25">
      <c r="A204" s="31" t="s">
        <v>250</v>
      </c>
      <c r="B204" s="32" t="s">
        <v>338</v>
      </c>
      <c r="C204" s="32">
        <v>5032001</v>
      </c>
      <c r="D204" s="32" t="s">
        <v>52</v>
      </c>
      <c r="E204" s="32" t="s">
        <v>41</v>
      </c>
      <c r="F204" s="33">
        <v>131</v>
      </c>
      <c r="G204" s="37"/>
      <c r="H204" s="38">
        <f t="shared" si="66"/>
        <v>0</v>
      </c>
      <c r="W204" s="37">
        <f t="shared" si="70"/>
        <v>38.4</v>
      </c>
      <c r="X204" s="38">
        <f t="shared" si="71"/>
        <v>5030.3999999999996</v>
      </c>
      <c r="Z204" s="37">
        <v>38.4</v>
      </c>
      <c r="AA204" s="38">
        <f t="shared" si="67"/>
        <v>5030.3999999999996</v>
      </c>
      <c r="AB204" s="37"/>
      <c r="AC204" s="38">
        <f t="shared" si="68"/>
        <v>0</v>
      </c>
      <c r="AD204" s="37"/>
      <c r="AE204" s="38">
        <f t="shared" si="69"/>
        <v>0</v>
      </c>
    </row>
    <row r="205" spans="1:31" x14ac:dyDescent="0.25">
      <c r="A205" s="23"/>
      <c r="B205" s="24"/>
      <c r="C205" s="24"/>
      <c r="D205" s="25" t="s">
        <v>265</v>
      </c>
      <c r="E205" s="26"/>
      <c r="F205" s="27"/>
      <c r="G205" s="39"/>
      <c r="H205" s="38"/>
      <c r="W205" s="37">
        <f t="shared" si="70"/>
        <v>0</v>
      </c>
      <c r="X205" s="38">
        <f t="shared" si="71"/>
        <v>0</v>
      </c>
      <c r="Z205" s="39"/>
      <c r="AA205" s="38"/>
      <c r="AB205" s="39"/>
      <c r="AC205" s="38"/>
      <c r="AD205" s="39"/>
      <c r="AE205" s="38"/>
    </row>
    <row r="206" spans="1:31" ht="71.400000000000006" x14ac:dyDescent="0.25">
      <c r="A206" s="29" t="s">
        <v>253</v>
      </c>
      <c r="B206" s="24"/>
      <c r="C206" s="24"/>
      <c r="D206" s="24" t="s">
        <v>112</v>
      </c>
      <c r="E206" s="24"/>
      <c r="F206" s="30"/>
      <c r="G206" s="35"/>
      <c r="H206" s="38"/>
      <c r="W206" s="37">
        <f t="shared" si="70"/>
        <v>0</v>
      </c>
      <c r="X206" s="38">
        <f t="shared" si="71"/>
        <v>0</v>
      </c>
      <c r="Z206" s="35"/>
      <c r="AA206" s="38"/>
      <c r="AB206" s="35"/>
      <c r="AC206" s="38"/>
      <c r="AD206" s="35"/>
      <c r="AE206" s="38"/>
    </row>
    <row r="207" spans="1:31" ht="20.399999999999999" x14ac:dyDescent="0.25">
      <c r="A207" s="31" t="s">
        <v>254</v>
      </c>
      <c r="B207" s="32" t="s">
        <v>338</v>
      </c>
      <c r="C207" s="32">
        <v>5032001</v>
      </c>
      <c r="D207" s="32" t="s">
        <v>270</v>
      </c>
      <c r="E207" s="32" t="s">
        <v>41</v>
      </c>
      <c r="F207" s="33">
        <v>258</v>
      </c>
      <c r="G207" s="37"/>
      <c r="H207" s="38">
        <f t="shared" ref="H207:H215" si="72">ROUND($F207*G207,2)</f>
        <v>0</v>
      </c>
      <c r="W207" s="37">
        <f t="shared" si="70"/>
        <v>201.6</v>
      </c>
      <c r="X207" s="38">
        <f t="shared" si="71"/>
        <v>52012.800000000003</v>
      </c>
      <c r="Z207" s="37">
        <v>201.6</v>
      </c>
      <c r="AA207" s="38">
        <f t="shared" ref="AA207:AA215" si="73">ROUND(Z207*$F207,2)</f>
        <v>52012.800000000003</v>
      </c>
      <c r="AB207" s="37"/>
      <c r="AC207" s="38">
        <f t="shared" ref="AC207:AC215" si="74">ROUND(AB207*$F207,2)</f>
        <v>0</v>
      </c>
      <c r="AD207" s="37"/>
      <c r="AE207" s="38">
        <f t="shared" ref="AE207:AE215" si="75">ROUND(AD207*$F207,2)</f>
        <v>0</v>
      </c>
    </row>
    <row r="208" spans="1:31" ht="20.399999999999999" x14ac:dyDescent="0.25">
      <c r="A208" s="31" t="s">
        <v>255</v>
      </c>
      <c r="B208" s="32" t="s">
        <v>338</v>
      </c>
      <c r="C208" s="32">
        <v>5032001</v>
      </c>
      <c r="D208" s="32" t="s">
        <v>271</v>
      </c>
      <c r="E208" s="32" t="s">
        <v>41</v>
      </c>
      <c r="F208" s="33">
        <v>47</v>
      </c>
      <c r="G208" s="37"/>
      <c r="H208" s="38">
        <f t="shared" si="72"/>
        <v>0</v>
      </c>
      <c r="W208" s="37">
        <f t="shared" si="70"/>
        <v>302.39999999999998</v>
      </c>
      <c r="X208" s="38">
        <f t="shared" si="71"/>
        <v>14212.8</v>
      </c>
      <c r="Z208" s="37">
        <v>302.39999999999998</v>
      </c>
      <c r="AA208" s="38">
        <f t="shared" si="73"/>
        <v>14212.8</v>
      </c>
      <c r="AB208" s="37"/>
      <c r="AC208" s="38">
        <f t="shared" si="74"/>
        <v>0</v>
      </c>
      <c r="AD208" s="37"/>
      <c r="AE208" s="38">
        <f t="shared" si="75"/>
        <v>0</v>
      </c>
    </row>
    <row r="209" spans="1:31" ht="20.399999999999999" x14ac:dyDescent="0.25">
      <c r="A209" s="31" t="s">
        <v>256</v>
      </c>
      <c r="B209" s="32" t="s">
        <v>338</v>
      </c>
      <c r="C209" s="32">
        <v>5032001</v>
      </c>
      <c r="D209" s="32" t="s">
        <v>271</v>
      </c>
      <c r="E209" s="32" t="s">
        <v>41</v>
      </c>
      <c r="F209" s="33">
        <v>19</v>
      </c>
      <c r="G209" s="37"/>
      <c r="H209" s="38">
        <f t="shared" si="72"/>
        <v>0</v>
      </c>
      <c r="W209" s="37">
        <f t="shared" si="70"/>
        <v>302.39999999999998</v>
      </c>
      <c r="X209" s="38">
        <f t="shared" si="71"/>
        <v>5745.6</v>
      </c>
      <c r="Z209" s="37">
        <v>302.39999999999998</v>
      </c>
      <c r="AA209" s="38">
        <f t="shared" si="73"/>
        <v>5745.6</v>
      </c>
      <c r="AB209" s="37"/>
      <c r="AC209" s="38">
        <f t="shared" si="74"/>
        <v>0</v>
      </c>
      <c r="AD209" s="37"/>
      <c r="AE209" s="38">
        <f t="shared" si="75"/>
        <v>0</v>
      </c>
    </row>
    <row r="210" spans="1:31" ht="61.2" x14ac:dyDescent="0.25">
      <c r="A210" s="31" t="s">
        <v>257</v>
      </c>
      <c r="B210" s="32" t="s">
        <v>338</v>
      </c>
      <c r="C210" s="32">
        <v>5032001</v>
      </c>
      <c r="D210" s="32" t="s">
        <v>214</v>
      </c>
      <c r="E210" s="32" t="s">
        <v>42</v>
      </c>
      <c r="F210" s="33">
        <v>2</v>
      </c>
      <c r="G210" s="37"/>
      <c r="H210" s="38">
        <f t="shared" si="72"/>
        <v>0</v>
      </c>
      <c r="W210" s="37">
        <f t="shared" si="70"/>
        <v>4608</v>
      </c>
      <c r="X210" s="38">
        <f t="shared" si="71"/>
        <v>9216</v>
      </c>
      <c r="Z210" s="37">
        <v>4608</v>
      </c>
      <c r="AA210" s="38">
        <f t="shared" si="73"/>
        <v>9216</v>
      </c>
      <c r="AB210" s="37"/>
      <c r="AC210" s="38">
        <f t="shared" si="74"/>
        <v>0</v>
      </c>
      <c r="AD210" s="37"/>
      <c r="AE210" s="38">
        <f t="shared" si="75"/>
        <v>0</v>
      </c>
    </row>
    <row r="211" spans="1:31" x14ac:dyDescent="0.25">
      <c r="A211" s="31" t="s">
        <v>258</v>
      </c>
      <c r="B211" s="32" t="s">
        <v>338</v>
      </c>
      <c r="C211" s="32">
        <v>5032001</v>
      </c>
      <c r="D211" s="32" t="s">
        <v>81</v>
      </c>
      <c r="E211" s="32" t="s">
        <v>42</v>
      </c>
      <c r="F211" s="33">
        <v>1</v>
      </c>
      <c r="G211" s="37"/>
      <c r="H211" s="38">
        <f t="shared" si="72"/>
        <v>0</v>
      </c>
      <c r="W211" s="37">
        <f t="shared" si="70"/>
        <v>768</v>
      </c>
      <c r="X211" s="38">
        <f t="shared" si="71"/>
        <v>768</v>
      </c>
      <c r="Z211" s="37">
        <v>768</v>
      </c>
      <c r="AA211" s="38">
        <f t="shared" si="73"/>
        <v>768</v>
      </c>
      <c r="AB211" s="37"/>
      <c r="AC211" s="38">
        <f t="shared" si="74"/>
        <v>0</v>
      </c>
      <c r="AD211" s="37"/>
      <c r="AE211" s="38">
        <f t="shared" si="75"/>
        <v>0</v>
      </c>
    </row>
    <row r="212" spans="1:31" ht="20.399999999999999" x14ac:dyDescent="0.25">
      <c r="A212" s="31" t="s">
        <v>259</v>
      </c>
      <c r="B212" s="32" t="s">
        <v>338</v>
      </c>
      <c r="C212" s="32">
        <v>5032001</v>
      </c>
      <c r="D212" s="32" t="s">
        <v>47</v>
      </c>
      <c r="E212" s="32" t="s">
        <v>42</v>
      </c>
      <c r="F212" s="33">
        <v>1</v>
      </c>
      <c r="G212" s="37"/>
      <c r="H212" s="38">
        <f t="shared" si="72"/>
        <v>0</v>
      </c>
      <c r="W212" s="37">
        <f t="shared" si="70"/>
        <v>288</v>
      </c>
      <c r="X212" s="38">
        <f t="shared" si="71"/>
        <v>288</v>
      </c>
      <c r="Z212" s="37">
        <v>288</v>
      </c>
      <c r="AA212" s="38">
        <f t="shared" si="73"/>
        <v>288</v>
      </c>
      <c r="AB212" s="37"/>
      <c r="AC212" s="38">
        <f t="shared" si="74"/>
        <v>0</v>
      </c>
      <c r="AD212" s="37"/>
      <c r="AE212" s="38">
        <f t="shared" si="75"/>
        <v>0</v>
      </c>
    </row>
    <row r="213" spans="1:31" ht="30.6" x14ac:dyDescent="0.25">
      <c r="A213" s="31" t="s">
        <v>260</v>
      </c>
      <c r="B213" s="32" t="s">
        <v>338</v>
      </c>
      <c r="C213" s="32">
        <v>5032001</v>
      </c>
      <c r="D213" s="32" t="s">
        <v>48</v>
      </c>
      <c r="E213" s="32" t="s">
        <v>42</v>
      </c>
      <c r="F213" s="33">
        <v>1</v>
      </c>
      <c r="G213" s="37"/>
      <c r="H213" s="38">
        <f t="shared" si="72"/>
        <v>0</v>
      </c>
      <c r="W213" s="37">
        <f t="shared" si="70"/>
        <v>432</v>
      </c>
      <c r="X213" s="38">
        <f t="shared" si="71"/>
        <v>432</v>
      </c>
      <c r="Z213" s="37">
        <v>432</v>
      </c>
      <c r="AA213" s="38">
        <f t="shared" si="73"/>
        <v>432</v>
      </c>
      <c r="AB213" s="37"/>
      <c r="AC213" s="38">
        <f t="shared" si="74"/>
        <v>0</v>
      </c>
      <c r="AD213" s="37"/>
      <c r="AE213" s="38">
        <f t="shared" si="75"/>
        <v>0</v>
      </c>
    </row>
    <row r="214" spans="1:31" ht="20.399999999999999" x14ac:dyDescent="0.25">
      <c r="A214" s="31" t="s">
        <v>261</v>
      </c>
      <c r="B214" s="32" t="s">
        <v>338</v>
      </c>
      <c r="C214" s="32">
        <v>5032001</v>
      </c>
      <c r="D214" s="32" t="s">
        <v>264</v>
      </c>
      <c r="E214" s="32" t="s">
        <v>42</v>
      </c>
      <c r="F214" s="33">
        <v>1</v>
      </c>
      <c r="G214" s="37"/>
      <c r="H214" s="38">
        <f t="shared" si="72"/>
        <v>0</v>
      </c>
      <c r="W214" s="37">
        <f t="shared" si="70"/>
        <v>38880</v>
      </c>
      <c r="X214" s="38">
        <f t="shared" si="71"/>
        <v>38880</v>
      </c>
      <c r="Z214" s="37">
        <v>38880</v>
      </c>
      <c r="AA214" s="38">
        <f t="shared" si="73"/>
        <v>38880</v>
      </c>
      <c r="AB214" s="37"/>
      <c r="AC214" s="38">
        <f t="shared" si="74"/>
        <v>0</v>
      </c>
      <c r="AD214" s="37"/>
      <c r="AE214" s="38">
        <f t="shared" si="75"/>
        <v>0</v>
      </c>
    </row>
    <row r="215" spans="1:31" x14ac:dyDescent="0.25">
      <c r="A215" s="31" t="s">
        <v>262</v>
      </c>
      <c r="B215" s="32" t="s">
        <v>338</v>
      </c>
      <c r="C215" s="32">
        <v>5032001</v>
      </c>
      <c r="D215" s="32" t="s">
        <v>272</v>
      </c>
      <c r="E215" s="32" t="s">
        <v>41</v>
      </c>
      <c r="F215" s="33">
        <v>85</v>
      </c>
      <c r="G215" s="37"/>
      <c r="H215" s="38">
        <f t="shared" si="72"/>
        <v>0</v>
      </c>
      <c r="W215" s="37">
        <f t="shared" si="70"/>
        <v>105.6</v>
      </c>
      <c r="X215" s="38">
        <f t="shared" si="71"/>
        <v>8976</v>
      </c>
      <c r="Z215" s="37">
        <v>105.6</v>
      </c>
      <c r="AA215" s="38">
        <f t="shared" si="73"/>
        <v>8976</v>
      </c>
      <c r="AB215" s="37"/>
      <c r="AC215" s="38">
        <f t="shared" si="74"/>
        <v>0</v>
      </c>
      <c r="AD215" s="37"/>
      <c r="AE215" s="38">
        <f t="shared" si="75"/>
        <v>0</v>
      </c>
    </row>
    <row r="216" spans="1:31" x14ac:dyDescent="0.25">
      <c r="A216" s="23"/>
      <c r="B216" s="24"/>
      <c r="C216" s="24"/>
      <c r="D216" s="25" t="s">
        <v>266</v>
      </c>
      <c r="E216" s="26"/>
      <c r="F216" s="27"/>
      <c r="G216" s="39"/>
      <c r="H216" s="38"/>
      <c r="W216" s="37">
        <f t="shared" si="70"/>
        <v>0</v>
      </c>
      <c r="X216" s="38">
        <f t="shared" si="71"/>
        <v>0</v>
      </c>
      <c r="Z216" s="39"/>
      <c r="AA216" s="38"/>
      <c r="AB216" s="39"/>
      <c r="AC216" s="38"/>
      <c r="AD216" s="39"/>
      <c r="AE216" s="38"/>
    </row>
    <row r="217" spans="1:31" ht="71.400000000000006" x14ac:dyDescent="0.25">
      <c r="A217" s="29" t="s">
        <v>267</v>
      </c>
      <c r="B217" s="24"/>
      <c r="C217" s="24"/>
      <c r="D217" s="24" t="s">
        <v>112</v>
      </c>
      <c r="E217" s="24"/>
      <c r="F217" s="30"/>
      <c r="G217" s="35"/>
      <c r="H217" s="38"/>
      <c r="W217" s="37">
        <f t="shared" si="70"/>
        <v>0</v>
      </c>
      <c r="X217" s="38">
        <f t="shared" si="71"/>
        <v>0</v>
      </c>
      <c r="Z217" s="35"/>
      <c r="AA217" s="38"/>
      <c r="AB217" s="35"/>
      <c r="AC217" s="38"/>
      <c r="AD217" s="35"/>
      <c r="AE217" s="38"/>
    </row>
    <row r="218" spans="1:31" ht="20.399999999999999" x14ac:dyDescent="0.25">
      <c r="A218" s="31" t="s">
        <v>268</v>
      </c>
      <c r="B218" s="32" t="s">
        <v>338</v>
      </c>
      <c r="C218" s="32">
        <v>5032001</v>
      </c>
      <c r="D218" s="32" t="s">
        <v>273</v>
      </c>
      <c r="E218" s="32" t="s">
        <v>41</v>
      </c>
      <c r="F218" s="33">
        <v>85</v>
      </c>
      <c r="G218" s="37"/>
      <c r="H218" s="38">
        <f t="shared" ref="H218:H226" si="76">ROUND($F218*G218,2)</f>
        <v>0</v>
      </c>
      <c r="W218" s="37">
        <f t="shared" si="70"/>
        <v>240</v>
      </c>
      <c r="X218" s="38">
        <f t="shared" si="71"/>
        <v>20400</v>
      </c>
      <c r="Z218" s="37">
        <v>240</v>
      </c>
      <c r="AA218" s="38">
        <f t="shared" ref="AA218:AA226" si="77">ROUND(Z218*$F218,2)</f>
        <v>20400</v>
      </c>
      <c r="AB218" s="37"/>
      <c r="AC218" s="38">
        <f t="shared" ref="AC218:AC226" si="78">ROUND(AB218*$F218,2)</f>
        <v>0</v>
      </c>
      <c r="AD218" s="37"/>
      <c r="AE218" s="38">
        <f t="shared" ref="AE218:AE226" si="79">ROUND(AD218*$F218,2)</f>
        <v>0</v>
      </c>
    </row>
    <row r="219" spans="1:31" ht="20.399999999999999" x14ac:dyDescent="0.25">
      <c r="A219" s="31" t="s">
        <v>269</v>
      </c>
      <c r="B219" s="32" t="s">
        <v>338</v>
      </c>
      <c r="C219" s="32">
        <v>5032001</v>
      </c>
      <c r="D219" s="32" t="s">
        <v>111</v>
      </c>
      <c r="E219" s="32" t="s">
        <v>41</v>
      </c>
      <c r="F219" s="33">
        <v>46.5</v>
      </c>
      <c r="G219" s="37"/>
      <c r="H219" s="38">
        <f t="shared" si="76"/>
        <v>0</v>
      </c>
      <c r="W219" s="37">
        <f t="shared" si="70"/>
        <v>364.8</v>
      </c>
      <c r="X219" s="38">
        <f t="shared" si="71"/>
        <v>16963.2</v>
      </c>
      <c r="Z219" s="37">
        <v>364.8</v>
      </c>
      <c r="AA219" s="38">
        <f t="shared" si="77"/>
        <v>16963.2</v>
      </c>
      <c r="AB219" s="37"/>
      <c r="AC219" s="38">
        <f t="shared" si="78"/>
        <v>0</v>
      </c>
      <c r="AD219" s="37"/>
      <c r="AE219" s="38">
        <f t="shared" si="79"/>
        <v>0</v>
      </c>
    </row>
    <row r="220" spans="1:31" ht="61.2" x14ac:dyDescent="0.25">
      <c r="A220" s="31" t="s">
        <v>277</v>
      </c>
      <c r="B220" s="32" t="s">
        <v>338</v>
      </c>
      <c r="C220" s="32">
        <v>5032001</v>
      </c>
      <c r="D220" s="32" t="s">
        <v>214</v>
      </c>
      <c r="E220" s="32" t="s">
        <v>42</v>
      </c>
      <c r="F220" s="33">
        <v>2</v>
      </c>
      <c r="G220" s="37"/>
      <c r="H220" s="38">
        <f t="shared" si="76"/>
        <v>0</v>
      </c>
      <c r="W220" s="37">
        <f t="shared" si="70"/>
        <v>4608</v>
      </c>
      <c r="X220" s="38">
        <f t="shared" si="71"/>
        <v>9216</v>
      </c>
      <c r="Z220" s="37">
        <v>4608</v>
      </c>
      <c r="AA220" s="38">
        <f t="shared" si="77"/>
        <v>9216</v>
      </c>
      <c r="AB220" s="37"/>
      <c r="AC220" s="38">
        <f t="shared" si="78"/>
        <v>0</v>
      </c>
      <c r="AD220" s="37"/>
      <c r="AE220" s="38">
        <f t="shared" si="79"/>
        <v>0</v>
      </c>
    </row>
    <row r="221" spans="1:31" ht="61.2" x14ac:dyDescent="0.25">
      <c r="A221" s="31" t="s">
        <v>278</v>
      </c>
      <c r="B221" s="32" t="s">
        <v>338</v>
      </c>
      <c r="C221" s="32">
        <v>5032001</v>
      </c>
      <c r="D221" s="32" t="s">
        <v>275</v>
      </c>
      <c r="E221" s="32" t="s">
        <v>42</v>
      </c>
      <c r="F221" s="33">
        <v>2</v>
      </c>
      <c r="G221" s="37"/>
      <c r="H221" s="38">
        <f t="shared" si="76"/>
        <v>0</v>
      </c>
      <c r="W221" s="37">
        <f t="shared" si="70"/>
        <v>6240</v>
      </c>
      <c r="X221" s="38">
        <f t="shared" si="71"/>
        <v>12480</v>
      </c>
      <c r="Z221" s="37">
        <v>6240</v>
      </c>
      <c r="AA221" s="38">
        <f t="shared" si="77"/>
        <v>12480</v>
      </c>
      <c r="AB221" s="37"/>
      <c r="AC221" s="38">
        <f t="shared" si="78"/>
        <v>0</v>
      </c>
      <c r="AD221" s="37"/>
      <c r="AE221" s="38">
        <f t="shared" si="79"/>
        <v>0</v>
      </c>
    </row>
    <row r="222" spans="1:31" x14ac:dyDescent="0.25">
      <c r="A222" s="31" t="s">
        <v>279</v>
      </c>
      <c r="B222" s="32" t="s">
        <v>338</v>
      </c>
      <c r="C222" s="32">
        <v>5032001</v>
      </c>
      <c r="D222" s="32" t="s">
        <v>81</v>
      </c>
      <c r="E222" s="32" t="s">
        <v>42</v>
      </c>
      <c r="F222" s="33">
        <v>1</v>
      </c>
      <c r="G222" s="37"/>
      <c r="H222" s="38">
        <f t="shared" si="76"/>
        <v>0</v>
      </c>
      <c r="W222" s="37">
        <f t="shared" si="70"/>
        <v>768</v>
      </c>
      <c r="X222" s="38">
        <f t="shared" si="71"/>
        <v>768</v>
      </c>
      <c r="Z222" s="37">
        <v>768</v>
      </c>
      <c r="AA222" s="38">
        <f t="shared" si="77"/>
        <v>768</v>
      </c>
      <c r="AB222" s="37"/>
      <c r="AC222" s="38">
        <f t="shared" si="78"/>
        <v>0</v>
      </c>
      <c r="AD222" s="37"/>
      <c r="AE222" s="38">
        <f t="shared" si="79"/>
        <v>0</v>
      </c>
    </row>
    <row r="223" spans="1:31" ht="20.399999999999999" x14ac:dyDescent="0.25">
      <c r="A223" s="31" t="s">
        <v>280</v>
      </c>
      <c r="B223" s="32" t="s">
        <v>338</v>
      </c>
      <c r="C223" s="32">
        <v>5032001</v>
      </c>
      <c r="D223" s="32" t="s">
        <v>47</v>
      </c>
      <c r="E223" s="32" t="s">
        <v>42</v>
      </c>
      <c r="F223" s="33">
        <v>1</v>
      </c>
      <c r="G223" s="37"/>
      <c r="H223" s="38">
        <f t="shared" si="76"/>
        <v>0</v>
      </c>
      <c r="W223" s="37">
        <f t="shared" si="70"/>
        <v>288</v>
      </c>
      <c r="X223" s="38">
        <f t="shared" si="71"/>
        <v>288</v>
      </c>
      <c r="Z223" s="37">
        <v>288</v>
      </c>
      <c r="AA223" s="38">
        <f t="shared" si="77"/>
        <v>288</v>
      </c>
      <c r="AB223" s="37"/>
      <c r="AC223" s="38">
        <f t="shared" si="78"/>
        <v>0</v>
      </c>
      <c r="AD223" s="37"/>
      <c r="AE223" s="38">
        <f t="shared" si="79"/>
        <v>0</v>
      </c>
    </row>
    <row r="224" spans="1:31" ht="30.6" x14ac:dyDescent="0.25">
      <c r="A224" s="31" t="s">
        <v>281</v>
      </c>
      <c r="B224" s="32" t="s">
        <v>338</v>
      </c>
      <c r="C224" s="32">
        <v>5032001</v>
      </c>
      <c r="D224" s="32" t="s">
        <v>48</v>
      </c>
      <c r="E224" s="32" t="s">
        <v>42</v>
      </c>
      <c r="F224" s="33">
        <v>1</v>
      </c>
      <c r="G224" s="37"/>
      <c r="H224" s="38">
        <f t="shared" si="76"/>
        <v>0</v>
      </c>
      <c r="W224" s="37">
        <f t="shared" si="70"/>
        <v>21552</v>
      </c>
      <c r="X224" s="38">
        <f t="shared" si="71"/>
        <v>21552</v>
      </c>
      <c r="Z224" s="37">
        <v>21552</v>
      </c>
      <c r="AA224" s="38">
        <f>ROUND(Z224*$F224,2)</f>
        <v>21552</v>
      </c>
      <c r="AB224" s="37"/>
      <c r="AC224" s="38">
        <f t="shared" si="78"/>
        <v>0</v>
      </c>
      <c r="AD224" s="37"/>
      <c r="AE224" s="38">
        <f t="shared" si="79"/>
        <v>0</v>
      </c>
    </row>
    <row r="225" spans="1:31" ht="20.399999999999999" x14ac:dyDescent="0.25">
      <c r="A225" s="31" t="s">
        <v>282</v>
      </c>
      <c r="B225" s="32" t="s">
        <v>338</v>
      </c>
      <c r="C225" s="32">
        <v>5032001</v>
      </c>
      <c r="D225" s="32" t="s">
        <v>274</v>
      </c>
      <c r="E225" s="32" t="s">
        <v>42</v>
      </c>
      <c r="F225" s="33">
        <v>1</v>
      </c>
      <c r="G225" s="37"/>
      <c r="H225" s="38">
        <f t="shared" si="76"/>
        <v>0</v>
      </c>
      <c r="W225" s="37">
        <f>Z225</f>
        <v>43200</v>
      </c>
      <c r="X225" s="38">
        <f t="shared" si="71"/>
        <v>43200</v>
      </c>
      <c r="Z225" s="37">
        <v>43200</v>
      </c>
      <c r="AA225" s="38">
        <f t="shared" si="77"/>
        <v>43200</v>
      </c>
      <c r="AB225" s="37"/>
      <c r="AC225" s="38">
        <f t="shared" si="78"/>
        <v>0</v>
      </c>
      <c r="AD225" s="37"/>
      <c r="AE225" s="38">
        <f t="shared" si="79"/>
        <v>0</v>
      </c>
    </row>
    <row r="226" spans="1:31" x14ac:dyDescent="0.25">
      <c r="A226" s="31" t="s">
        <v>283</v>
      </c>
      <c r="B226" s="32" t="s">
        <v>338</v>
      </c>
      <c r="C226" s="32">
        <v>5032001</v>
      </c>
      <c r="D226" s="32" t="s">
        <v>276</v>
      </c>
      <c r="E226" s="32" t="s">
        <v>41</v>
      </c>
      <c r="F226" s="33">
        <v>73</v>
      </c>
      <c r="G226" s="37"/>
      <c r="H226" s="38">
        <f t="shared" si="76"/>
        <v>0</v>
      </c>
      <c r="W226" s="37">
        <f t="shared" si="70"/>
        <v>105.6</v>
      </c>
      <c r="X226" s="38">
        <f t="shared" si="71"/>
        <v>7708.8</v>
      </c>
      <c r="Z226" s="37">
        <v>105.6</v>
      </c>
      <c r="AA226" s="38">
        <f t="shared" si="77"/>
        <v>7708.8</v>
      </c>
      <c r="AB226" s="37"/>
      <c r="AC226" s="38">
        <f t="shared" si="78"/>
        <v>0</v>
      </c>
      <c r="AD226" s="37"/>
      <c r="AE226" s="38">
        <f t="shared" si="79"/>
        <v>0</v>
      </c>
    </row>
    <row r="227" spans="1:31" x14ac:dyDescent="0.25">
      <c r="G227" s="34" t="s">
        <v>339</v>
      </c>
      <c r="H227" s="40">
        <f>SUM(H6:H226)</f>
        <v>0</v>
      </c>
      <c r="W227" s="34" t="s">
        <v>339</v>
      </c>
      <c r="X227" s="40">
        <f>SUM(X6:X226)</f>
        <v>5428083.1600000001</v>
      </c>
      <c r="Z227" s="34" t="s">
        <v>339</v>
      </c>
      <c r="AA227" s="40">
        <f>SUM(AA6:AA226)</f>
        <v>5428083.1600000001</v>
      </c>
      <c r="AB227" s="34" t="s">
        <v>339</v>
      </c>
      <c r="AC227" s="40">
        <v>6263766.5</v>
      </c>
      <c r="AD227" s="34" t="s">
        <v>339</v>
      </c>
      <c r="AE227" s="40">
        <f>SUM(AE6:AE226)</f>
        <v>0</v>
      </c>
    </row>
  </sheetData>
  <mergeCells count="9">
    <mergeCell ref="AC2:AC3"/>
    <mergeCell ref="AD2:AD3"/>
    <mergeCell ref="AE2:AE3"/>
    <mergeCell ref="A1:H1"/>
    <mergeCell ref="W2:W3"/>
    <mergeCell ref="X2:X3"/>
    <mergeCell ref="Z2:Z3"/>
    <mergeCell ref="AA2:AA3"/>
    <mergeCell ref="AB2:AB3"/>
  </mergeCells>
  <phoneticPr fontId="9" type="noConversion"/>
  <pageMargins left="0.70866141732283472" right="0.70866141732283472" top="0.82677165354330717" bottom="0.74803149606299213" header="0.31496062992125984" footer="0.31496062992125984"/>
  <pageSetup paperSize="9" scale="79" firstPageNumber="2" fitToHeight="0" orientation="portrait" useFirstPageNumber="1" r:id="rId1"/>
  <headerFooter>
    <oddHeader>&amp;COdcinek B - Roboty budowlane na linii kolejowej nr 201 odc. Somonino - Gdańsk Osowa realizowane w ramach projektu "Prace na alternatywnym ciągu transportowym Bydgoszcz - Trójmiasto" - KOSZTORYS INWESTORSKI</oddHeader>
    <oddFooter>&amp;LWersja 10.4&amp;R&amp;P z 8</oddFooter>
  </headerFooter>
  <rowBreaks count="2" manualBreakCount="2">
    <brk id="56" max="7" man="1"/>
    <brk id="105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1</vt:i4>
      </vt:variant>
    </vt:vector>
  </HeadingPairs>
  <TitlesOfParts>
    <vt:vector size="5" baseType="lpstr">
      <vt:lpstr>Strona tytułowa</vt:lpstr>
      <vt:lpstr>KOSZTORYS OFERTOWY</vt:lpstr>
      <vt:lpstr>Sheet6</vt:lpstr>
      <vt:lpstr>Sheet7</vt:lpstr>
      <vt:lpstr>'KOSZTORYS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 Krzyna</dc:creator>
  <cp:lastModifiedBy>Łudzińska, Agnieszka</cp:lastModifiedBy>
  <cp:lastPrinted>2023-02-15T19:57:48Z</cp:lastPrinted>
  <dcterms:created xsi:type="dcterms:W3CDTF">2014-06-03T15:49:30Z</dcterms:created>
  <dcterms:modified xsi:type="dcterms:W3CDTF">2024-11-06T09:41:32Z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