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showInkAnnotation="0"/>
  <mc:AlternateContent xmlns:mc="http://schemas.openxmlformats.org/markup-compatibility/2006">
    <mc:Choice Requires="x15">
      <x15ac:absPath xmlns:x15ac="http://schemas.microsoft.com/office/spreadsheetml/2010/11/ac" url="L:\LK201\06_Podwykonawcy\Proc_wyboru\078.Roboty torowe Rębiechowo-Osowa\01. Dokumenty na stronę\Zał. 3 Zakres robót - uzupełnić po ustaleniu RCO\"/>
    </mc:Choice>
  </mc:AlternateContent>
  <xr:revisionPtr revIDLastSave="0" documentId="13_ncr:1_{072CBC74-D1C4-4341-A031-4109856CE3FC}" xr6:coauthVersionLast="47" xr6:coauthVersionMax="47" xr10:uidLastSave="{00000000-0000-0000-0000-000000000000}"/>
  <bookViews>
    <workbookView xWindow="-28920" yWindow="-120" windowWidth="29040" windowHeight="15720" tabRatio="614" xr2:uid="{00000000-000D-0000-FFFF-FFFF00000000}"/>
  </bookViews>
  <sheets>
    <sheet name="Kosztorys ofertowy" sheetId="22" r:id="rId1"/>
    <sheet name="Sheet6" sheetId="18" state="hidden" r:id="rId2"/>
    <sheet name="Sheet7" sheetId="19" state="hidden" r:id="rId3"/>
  </sheets>
  <definedNames>
    <definedName name="_xlnm.Print_Area" localSheetId="0">'Kosztorys ofertowy'!$A$1:$D$40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22" l="1"/>
  <c r="D36" i="22"/>
  <c r="D22" i="22" l="1"/>
  <c r="D8" i="22"/>
</calcChain>
</file>

<file path=xl/sharedStrings.xml><?xml version="1.0" encoding="utf-8"?>
<sst xmlns="http://schemas.openxmlformats.org/spreadsheetml/2006/main" count="107" uniqueCount="83">
  <si>
    <t>J.m.</t>
  </si>
  <si>
    <t>km</t>
  </si>
  <si>
    <t>kpl.</t>
  </si>
  <si>
    <t>m3</t>
  </si>
  <si>
    <t>szt</t>
  </si>
  <si>
    <t>L.p.</t>
  </si>
  <si>
    <t xml:space="preserve">Nazwa i opis </t>
  </si>
  <si>
    <t>Ilość</t>
  </si>
  <si>
    <t>Razem wartość kosztorysowa robót  netto</t>
  </si>
  <si>
    <t>ROBOTY ROZBIÓRKOWE</t>
  </si>
  <si>
    <t>ROBOTY PODSTAWOWE</t>
  </si>
  <si>
    <t>Nawierzchnia stalowa torów</t>
  </si>
  <si>
    <t>Mechaniczne układanie toru bezstykowego z szyn 60E1 ze stali o gatunku R260 na podkładach strunobetonowych z przytwierdzeniem sprężystym. Rozstaw podkładów 0,6 m.</t>
  </si>
  <si>
    <t>Mechaniczne układanie toru bezstykowego z szyn 60E1 ze stali o gatunku R350HT na podkładach strunobetonowych z przytwierdzeniem sprężystym. Rozstaw podkładów 0,6 m.</t>
  </si>
  <si>
    <t>Balastowanie i oprofilowanie torów/rozjazdów</t>
  </si>
  <si>
    <t>Balastowanie rozjazdów na podsypce z tłucznia przy użyciu podbijarki samoniwelującej, z podbiciem stabilizacyjnym i oprofilowaniem rozjazdu.</t>
  </si>
  <si>
    <t>ROBOTY TOROWE POZOSTAŁE I TOWARZYSZĄCE</t>
  </si>
  <si>
    <t>Subwarstwa</t>
  </si>
  <si>
    <t>Mechaniczne układanie toru bezstykowego z szyn 60E1 ze stali o gatunku R350HT na podrozjazdnicach strunobetonowych z przytwierdzeniem sprężystym.</t>
  </si>
  <si>
    <t>Demontaż toru z szyn S60 na podkładach żelbetowych</t>
  </si>
  <si>
    <t>Mechaniczne układanie toru bezstykowego z szyn 60E1 - powtórny montaż odcinków torów istniejących</t>
  </si>
  <si>
    <t>Nawierzchnia stalowa rozjazdów wraz z odcinkami torów na podrozjazdnicach</t>
  </si>
  <si>
    <t>Mechaniczne układanie toru bezstykowego z szyn 60E1 ze stali o gatunku R260 na podrozjazdnicach strunobetonowych z przytwierdzeniem sprężystym.</t>
  </si>
  <si>
    <t>Demontaż toru z szyn S49 na podkładach żelbetowych</t>
  </si>
  <si>
    <t>Demontaż toru z szyn S60 na podkładach żelbetowych. Materiał przeznaczony do ponownego zabudowania w tych samych lokalizacjach</t>
  </si>
  <si>
    <t>Demontaż toru z szyn S49 na podkładach żelbetowych. Materiał przeznaczony do ponownego zabudowania w tych samych lokalizacjach</t>
  </si>
  <si>
    <t>Zabudowa szyn przejściowych 60E1/49E1 (1 kpl = 1 para szyn)</t>
  </si>
  <si>
    <t>Układanie rozjazdów zwyczajnych 60E1-500-1:12 na podrozjazdnicach strunobetonowych z przytwierdzeniem sprężystym. Powtórny montaż zdemontowanego rozjazdu - rozjazdy istn. nr 11, 12 (nr 27, 28 wg numeracji proj.)</t>
  </si>
  <si>
    <t>Układanie rozjazdów zwyczajnych 60E1-760-1:14 na podrozjazdnicach strunobetonowych z przytwierdzeniem sprężystym. Powtórny montaż zdemontowanego rozjazdu - rozjazdy istn. nr 24, 26 (nr 55, 57 wg numeracji proj)</t>
  </si>
  <si>
    <t>Układanie rozjazdów zwyczajnych 60E1-1200-1:18,5 na podrozjazdnicach strunobetonowych z przytwierdzeniem sprężystym (rozj. proj. nr 59, 61) - rozjazd nowy dostarczany w blokach.</t>
  </si>
  <si>
    <t>Układanie rozjazdów łukowych wykonanych z rozjazdów typu 60E1-760-1:14 na podrozjazdnicach strunobetonowych z przytwierdzeniem sprężystym (rozj. proj. nr 52) - rozjazd nowy dostarczany w blokach.</t>
  </si>
  <si>
    <t xml:space="preserve">Rozbiórka rozjazdu z szyn S60 R-300-1:9 - rozjazd istn. nr 8. </t>
  </si>
  <si>
    <t>Rozbiórka rozjazdu z szyn S60 R-500-1:12 - rozjazd istn. nr 10</t>
  </si>
  <si>
    <t>Rozbiórka rozjazdów z szyn S60 R-760-1:14 - rozjazdy istn. nr 6 i 7</t>
  </si>
  <si>
    <t>Rozbiórka rozjazdu z szyn S60 R-500 1:12 - rozjazdy istn. nr 11, 12, przeznaczone do ponownego zabudowania w tych samych lokalizacjach (jako rozj. proj. nr 27, 28)</t>
  </si>
  <si>
    <t>Rozbiórka rozjazdu z szyn S60 R-760 1:14 - rozjazdy istn. nr 24, 26. Materiał przeznaczony do ponownego zabudowania w tych samych lokalizacjach (jako rozj proj. 55, 57)</t>
  </si>
  <si>
    <t>Mechaniczne układanie toru bezstykowego z szyn 49E1 - powtórny montaż odcinków torów istniejących</t>
  </si>
  <si>
    <t>Mechaniczne układanie toru bezstykowego z szyn 49E1 ze stali o gatunku R260 na podkładach strunobetonowych z przytwierdzeniem sprężystym. Rozstaw podkładów 0,6 m.</t>
  </si>
  <si>
    <t>Układanie rozjazdów łukowych wykonanych z rozjazdów typu 60E1-300-1:9 na podrozjazdnicach strunobetonowych z przytwierdzeniem sprężystym. Zabudowa nowego rozjazdu (nr 25 wg numeracji proj.) w miejscu istniejącego rozjazdu nr 8</t>
  </si>
  <si>
    <t>Układanie rozjazdów łukowych wykonanych z rozjazdów 60E1-500-1:12 na podrozjazdnicach strunobetonowych z przytwierdzeniem sprężystym.  Zabudowa nowego rozjazdu (nr 24 wg numeracji proj.) w miejscu istniejącego rozjazdu nr 10</t>
  </si>
  <si>
    <t>Układanie rozjazdów łukowych wykonanych z rozjazdów typu 60E1-760-1:14 na podrozjazdnicach strunobetonowych z przytwierdzeniem sprężystym. Zabudowa  nowych rozjazdów (nr 22, 23 wg numeracji proj.) w miejscu istniejących rozjazdów nr 6, 7</t>
  </si>
  <si>
    <t>Mechaniczne balastowanie toru na podkładach strunobetonowych ułożonego na wcześniej przygotowanej warstwie tłucznia, z podbiciem stabilizacyjnym i oprofilowaniem toru. Wypełnienie międzytorzy podsypką tłuczniową</t>
  </si>
  <si>
    <t>Ułożenie dolnej warstwy z tłucznia kamiennego</t>
  </si>
  <si>
    <t>m2</t>
  </si>
  <si>
    <t>Demontaż i ponowny montaż żelbetowych płyt nawierzchni przejazdu</t>
  </si>
  <si>
    <t xml:space="preserve">Montaż i demontaż toru tymczasowego na konstrukcji odciążającej długości ok. 22,3 m (wraz z transportem szyn ze stacji Kartuzy) </t>
  </si>
  <si>
    <t>1.2.</t>
  </si>
  <si>
    <t>1.1.</t>
  </si>
  <si>
    <t>1.3.</t>
  </si>
  <si>
    <t>1.4.</t>
  </si>
  <si>
    <t>1.5.</t>
  </si>
  <si>
    <t>1.6.</t>
  </si>
  <si>
    <t>1.7.</t>
  </si>
  <si>
    <t>1.8.</t>
  </si>
  <si>
    <t>1.9.</t>
  </si>
  <si>
    <t>1.10.</t>
  </si>
  <si>
    <t>1.</t>
  </si>
  <si>
    <t>2.</t>
  </si>
  <si>
    <t>2.1.</t>
  </si>
  <si>
    <t>2.1.1.</t>
  </si>
  <si>
    <t>2.2.</t>
  </si>
  <si>
    <t>2.2.1.</t>
  </si>
  <si>
    <t>2.2.2.</t>
  </si>
  <si>
    <t>2.2.3.</t>
  </si>
  <si>
    <t>2.2.4.</t>
  </si>
  <si>
    <t>2.2.5.</t>
  </si>
  <si>
    <t>2.2.6.</t>
  </si>
  <si>
    <t>2.3.</t>
  </si>
  <si>
    <t>2.3.1.</t>
  </si>
  <si>
    <t>2.3.2.</t>
  </si>
  <si>
    <t>2.3.3.</t>
  </si>
  <si>
    <t>2.3.4.</t>
  </si>
  <si>
    <t>2.3.5.</t>
  </si>
  <si>
    <t>2.3.6.</t>
  </si>
  <si>
    <t>2.3.7.</t>
  </si>
  <si>
    <t>2.3.8.</t>
  </si>
  <si>
    <t>2.3.9.</t>
  </si>
  <si>
    <t>2.4.</t>
  </si>
  <si>
    <t>2.4.1.</t>
  </si>
  <si>
    <t>2.4.2.</t>
  </si>
  <si>
    <t>3.1.</t>
  </si>
  <si>
    <t>3.</t>
  </si>
  <si>
    <t>ZAKRES ROBÓT ODCINEK 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</si>
</sst>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"/>
  </numFmts>
  <fonts count="12" x14ac:knownFonts="1"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</font>
    <font>
      <sz val="9"/>
      <name val="Arial"/>
      <family val="2"/>
      <charset val="238"/>
    </font>
    <font>
      <b/>
      <sz val="9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1" fillId="0" borderId="0" applyNumberFormat="0" applyFill="0" applyBorder="0" applyAlignment="0" applyProtection="0"/>
    <xf numFmtId="0" fontId="11" fillId="0" borderId="0"/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165" fontId="0" fillId="0" borderId="0" xfId="0" applyNumberFormat="1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10" fillId="0" borderId="0" xfId="0" applyFont="1"/>
    <xf numFmtId="3" fontId="3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</cellXfs>
  <cellStyles count="4">
    <cellStyle name="Normal" xfId="3" xr:uid="{37711536-9E88-4F56-8C26-299C972BE9E2}"/>
    <cellStyle name="Normalny" xfId="0" builtinId="0"/>
    <cellStyle name="Normalny 2" xfId="1" xr:uid="{00000000-0005-0000-0000-000001000000}"/>
    <cellStyle name="Normalny 3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40"/>
  <sheetViews>
    <sheetView tabSelected="1" view="pageBreakPreview" topLeftCell="A11" zoomScaleNormal="70" zoomScaleSheetLayoutView="100" workbookViewId="0">
      <selection activeCell="I9" sqref="I9"/>
    </sheetView>
  </sheetViews>
  <sheetFormatPr defaultRowHeight="13.2" x14ac:dyDescent="0.25"/>
  <cols>
    <col min="1" max="1" width="7.109375" style="3" bestFit="1" customWidth="1"/>
    <col min="2" max="2" width="40.88671875" style="3" customWidth="1"/>
    <col min="3" max="3" width="6.44140625" style="2" customWidth="1"/>
    <col min="4" max="4" width="11.5546875" style="4" bestFit="1" customWidth="1"/>
  </cols>
  <sheetData>
    <row r="1" spans="1:4" ht="12.75" customHeight="1" x14ac:dyDescent="0.25">
      <c r="A1" s="22" t="s">
        <v>82</v>
      </c>
      <c r="B1" s="22"/>
      <c r="C1" s="22"/>
      <c r="D1" s="22"/>
    </row>
    <row r="2" spans="1:4" s="1" customFormat="1" ht="12.75" customHeight="1" x14ac:dyDescent="0.25">
      <c r="A2" s="23" t="s">
        <v>5</v>
      </c>
      <c r="B2" s="22" t="s">
        <v>6</v>
      </c>
      <c r="C2" s="22" t="s">
        <v>0</v>
      </c>
      <c r="D2" s="24" t="s">
        <v>7</v>
      </c>
    </row>
    <row r="3" spans="1:4" s="1" customFormat="1" x14ac:dyDescent="0.25">
      <c r="A3" s="23"/>
      <c r="B3" s="22"/>
      <c r="C3" s="22"/>
      <c r="D3" s="24"/>
    </row>
    <row r="4" spans="1:4" s="1" customFormat="1" x14ac:dyDescent="0.25">
      <c r="A4" s="5" t="s">
        <v>56</v>
      </c>
      <c r="B4" s="7" t="s">
        <v>9</v>
      </c>
      <c r="C4" s="6"/>
      <c r="D4" s="8"/>
    </row>
    <row r="5" spans="1:4" ht="22.8" x14ac:dyDescent="0.25">
      <c r="A5" s="20" t="s">
        <v>47</v>
      </c>
      <c r="B5" s="13" t="s">
        <v>44</v>
      </c>
      <c r="C5" s="13" t="s">
        <v>43</v>
      </c>
      <c r="D5" s="15">
        <v>34</v>
      </c>
    </row>
    <row r="6" spans="1:4" ht="22.8" x14ac:dyDescent="0.25">
      <c r="A6" s="9" t="s">
        <v>46</v>
      </c>
      <c r="B6" s="13" t="s">
        <v>23</v>
      </c>
      <c r="C6" s="13" t="s">
        <v>1</v>
      </c>
      <c r="D6" s="15">
        <v>3.7010000000000001</v>
      </c>
    </row>
    <row r="7" spans="1:4" ht="22.8" x14ac:dyDescent="0.25">
      <c r="A7" s="9" t="s">
        <v>48</v>
      </c>
      <c r="B7" s="13" t="s">
        <v>19</v>
      </c>
      <c r="C7" s="13" t="s">
        <v>1</v>
      </c>
      <c r="D7" s="15">
        <v>0.38400000000000001</v>
      </c>
    </row>
    <row r="8" spans="1:4" ht="34.200000000000003" x14ac:dyDescent="0.25">
      <c r="A8" s="9" t="s">
        <v>49</v>
      </c>
      <c r="B8" s="13" t="s">
        <v>24</v>
      </c>
      <c r="C8" s="13" t="s">
        <v>1</v>
      </c>
      <c r="D8" s="15">
        <f>0.324-0.209+0.3</f>
        <v>0.41499999999999998</v>
      </c>
    </row>
    <row r="9" spans="1:4" ht="34.200000000000003" x14ac:dyDescent="0.25">
      <c r="A9" s="9" t="s">
        <v>50</v>
      </c>
      <c r="B9" s="13" t="s">
        <v>25</v>
      </c>
      <c r="C9" s="13" t="s">
        <v>1</v>
      </c>
      <c r="D9" s="15">
        <v>0.104</v>
      </c>
    </row>
    <row r="10" spans="1:4" ht="45.6" x14ac:dyDescent="0.25">
      <c r="A10" s="9" t="s">
        <v>51</v>
      </c>
      <c r="B10" s="13" t="s">
        <v>34</v>
      </c>
      <c r="C10" s="13" t="s">
        <v>2</v>
      </c>
      <c r="D10" s="18">
        <v>2</v>
      </c>
    </row>
    <row r="11" spans="1:4" ht="45.6" x14ac:dyDescent="0.25">
      <c r="A11" s="9" t="s">
        <v>52</v>
      </c>
      <c r="B11" s="13" t="s">
        <v>35</v>
      </c>
      <c r="C11" s="13" t="s">
        <v>2</v>
      </c>
      <c r="D11" s="18">
        <v>2</v>
      </c>
    </row>
    <row r="12" spans="1:4" ht="22.8" x14ac:dyDescent="0.25">
      <c r="A12" s="14" t="s">
        <v>53</v>
      </c>
      <c r="B12" s="14" t="s">
        <v>31</v>
      </c>
      <c r="C12" s="14" t="s">
        <v>2</v>
      </c>
      <c r="D12" s="19">
        <v>1</v>
      </c>
    </row>
    <row r="13" spans="1:4" ht="22.8" x14ac:dyDescent="0.25">
      <c r="A13" s="14" t="s">
        <v>54</v>
      </c>
      <c r="B13" s="14" t="s">
        <v>32</v>
      </c>
      <c r="C13" s="14" t="s">
        <v>2</v>
      </c>
      <c r="D13" s="19">
        <v>1</v>
      </c>
    </row>
    <row r="14" spans="1:4" ht="22.8" x14ac:dyDescent="0.25">
      <c r="A14" s="14" t="s">
        <v>55</v>
      </c>
      <c r="B14" s="14" t="s">
        <v>33</v>
      </c>
      <c r="C14" s="14" t="s">
        <v>2</v>
      </c>
      <c r="D14" s="19">
        <v>2</v>
      </c>
    </row>
    <row r="15" spans="1:4" x14ac:dyDescent="0.25">
      <c r="A15" s="11" t="s">
        <v>57</v>
      </c>
      <c r="B15" s="11" t="s">
        <v>10</v>
      </c>
      <c r="C15" s="11"/>
      <c r="D15" s="12"/>
    </row>
    <row r="16" spans="1:4" x14ac:dyDescent="0.25">
      <c r="A16" s="11" t="s">
        <v>58</v>
      </c>
      <c r="B16" s="11" t="s">
        <v>17</v>
      </c>
      <c r="C16" s="11"/>
      <c r="D16" s="12"/>
    </row>
    <row r="17" spans="1:4" x14ac:dyDescent="0.25">
      <c r="A17" s="9" t="s">
        <v>59</v>
      </c>
      <c r="B17" s="9" t="s">
        <v>42</v>
      </c>
      <c r="C17" s="9" t="s">
        <v>3</v>
      </c>
      <c r="D17" s="15">
        <f>10395.802+300*2.5*0.66</f>
        <v>10890.802</v>
      </c>
    </row>
    <row r="18" spans="1:4" x14ac:dyDescent="0.25">
      <c r="A18" s="11" t="s">
        <v>60</v>
      </c>
      <c r="B18" s="11" t="s">
        <v>11</v>
      </c>
      <c r="C18" s="11"/>
      <c r="D18" s="12"/>
    </row>
    <row r="19" spans="1:4" ht="45.6" x14ac:dyDescent="0.25">
      <c r="A19" s="9" t="s">
        <v>61</v>
      </c>
      <c r="B19" s="9" t="s">
        <v>12</v>
      </c>
      <c r="C19" s="9" t="s">
        <v>1</v>
      </c>
      <c r="D19" s="10">
        <v>0.97399999999999998</v>
      </c>
    </row>
    <row r="20" spans="1:4" s="16" customFormat="1" ht="45.6" x14ac:dyDescent="0.25">
      <c r="A20" s="13" t="s">
        <v>62</v>
      </c>
      <c r="B20" s="13" t="s">
        <v>13</v>
      </c>
      <c r="C20" s="13" t="s">
        <v>1</v>
      </c>
      <c r="D20" s="15">
        <v>5.133</v>
      </c>
    </row>
    <row r="21" spans="1:4" s="16" customFormat="1" ht="45.6" x14ac:dyDescent="0.25">
      <c r="A21" s="13" t="s">
        <v>63</v>
      </c>
      <c r="B21" s="13" t="s">
        <v>37</v>
      </c>
      <c r="C21" s="13" t="s">
        <v>1</v>
      </c>
      <c r="D21" s="15">
        <v>5.0999999999999997E-2</v>
      </c>
    </row>
    <row r="22" spans="1:4" s="16" customFormat="1" ht="36.6" customHeight="1" x14ac:dyDescent="0.25">
      <c r="A22" s="13" t="s">
        <v>64</v>
      </c>
      <c r="B22" s="13" t="s">
        <v>20</v>
      </c>
      <c r="C22" s="13" t="s">
        <v>1</v>
      </c>
      <c r="D22" s="15">
        <f>0.324+0.3</f>
        <v>0.624</v>
      </c>
    </row>
    <row r="23" spans="1:4" s="16" customFormat="1" ht="33" customHeight="1" x14ac:dyDescent="0.25">
      <c r="A23" s="13" t="s">
        <v>65</v>
      </c>
      <c r="B23" s="13" t="s">
        <v>36</v>
      </c>
      <c r="C23" s="13" t="s">
        <v>1</v>
      </c>
      <c r="D23" s="15">
        <v>0.104</v>
      </c>
    </row>
    <row r="24" spans="1:4" ht="22.8" x14ac:dyDescent="0.25">
      <c r="A24" s="9" t="s">
        <v>66</v>
      </c>
      <c r="B24" s="9" t="s">
        <v>26</v>
      </c>
      <c r="C24" s="9" t="s">
        <v>2</v>
      </c>
      <c r="D24" s="17">
        <v>1</v>
      </c>
    </row>
    <row r="25" spans="1:4" ht="24" x14ac:dyDescent="0.25">
      <c r="A25" s="11" t="s">
        <v>67</v>
      </c>
      <c r="B25" s="11" t="s">
        <v>21</v>
      </c>
      <c r="C25" s="11"/>
      <c r="D25" s="12"/>
    </row>
    <row r="26" spans="1:4" ht="57" x14ac:dyDescent="0.25">
      <c r="A26" s="9" t="s">
        <v>68</v>
      </c>
      <c r="B26" s="9" t="s">
        <v>27</v>
      </c>
      <c r="C26" s="9" t="s">
        <v>4</v>
      </c>
      <c r="D26" s="17">
        <v>2</v>
      </c>
    </row>
    <row r="27" spans="1:4" ht="57" x14ac:dyDescent="0.25">
      <c r="A27" s="9" t="s">
        <v>69</v>
      </c>
      <c r="B27" s="9" t="s">
        <v>28</v>
      </c>
      <c r="C27" s="9" t="s">
        <v>4</v>
      </c>
      <c r="D27" s="17">
        <v>2</v>
      </c>
    </row>
    <row r="28" spans="1:4" ht="63" customHeight="1" x14ac:dyDescent="0.25">
      <c r="A28" s="9" t="s">
        <v>70</v>
      </c>
      <c r="B28" s="9" t="s">
        <v>29</v>
      </c>
      <c r="C28" s="9" t="s">
        <v>4</v>
      </c>
      <c r="D28" s="17">
        <v>2</v>
      </c>
    </row>
    <row r="29" spans="1:4" ht="89.25" customHeight="1" x14ac:dyDescent="0.25">
      <c r="A29" s="9" t="s">
        <v>71</v>
      </c>
      <c r="B29" s="13" t="s">
        <v>38</v>
      </c>
      <c r="C29" s="9" t="s">
        <v>4</v>
      </c>
      <c r="D29" s="17">
        <v>1</v>
      </c>
    </row>
    <row r="30" spans="1:4" ht="69.75" customHeight="1" x14ac:dyDescent="0.25">
      <c r="A30" s="9" t="s">
        <v>72</v>
      </c>
      <c r="B30" s="13" t="s">
        <v>39</v>
      </c>
      <c r="C30" s="9" t="s">
        <v>4</v>
      </c>
      <c r="D30" s="17">
        <v>1</v>
      </c>
    </row>
    <row r="31" spans="1:4" ht="57" x14ac:dyDescent="0.25">
      <c r="A31" s="9" t="s">
        <v>73</v>
      </c>
      <c r="B31" s="9" t="s">
        <v>30</v>
      </c>
      <c r="C31" s="9" t="s">
        <v>4</v>
      </c>
      <c r="D31" s="17">
        <v>1</v>
      </c>
    </row>
    <row r="32" spans="1:4" ht="68.400000000000006" x14ac:dyDescent="0.25">
      <c r="A32" s="9" t="s">
        <v>74</v>
      </c>
      <c r="B32" s="13" t="s">
        <v>40</v>
      </c>
      <c r="C32" s="9" t="s">
        <v>4</v>
      </c>
      <c r="D32" s="17">
        <v>2</v>
      </c>
    </row>
    <row r="33" spans="1:4" ht="34.200000000000003" x14ac:dyDescent="0.25">
      <c r="A33" s="9" t="s">
        <v>75</v>
      </c>
      <c r="B33" s="9" t="s">
        <v>22</v>
      </c>
      <c r="C33" s="9" t="s">
        <v>1</v>
      </c>
      <c r="D33" s="15">
        <v>0.03</v>
      </c>
    </row>
    <row r="34" spans="1:4" ht="49.2" customHeight="1" x14ac:dyDescent="0.25">
      <c r="A34" s="9" t="s">
        <v>76</v>
      </c>
      <c r="B34" s="9" t="s">
        <v>18</v>
      </c>
      <c r="C34" s="9" t="s">
        <v>1</v>
      </c>
      <c r="D34" s="15">
        <v>0.17899999999999999</v>
      </c>
    </row>
    <row r="35" spans="1:4" ht="29.25" customHeight="1" x14ac:dyDescent="0.25">
      <c r="A35" s="11" t="s">
        <v>77</v>
      </c>
      <c r="B35" s="11" t="s">
        <v>14</v>
      </c>
      <c r="C35" s="11"/>
      <c r="D35" s="12"/>
    </row>
    <row r="36" spans="1:4" ht="57" x14ac:dyDescent="0.25">
      <c r="A36" s="9" t="s">
        <v>78</v>
      </c>
      <c r="B36" s="14" t="s">
        <v>41</v>
      </c>
      <c r="C36" s="9" t="s">
        <v>3</v>
      </c>
      <c r="D36" s="15">
        <f>10201.478+300*2.5*0.33</f>
        <v>10448.977999999999</v>
      </c>
    </row>
    <row r="37" spans="1:4" ht="34.200000000000003" x14ac:dyDescent="0.25">
      <c r="A37" s="9" t="s">
        <v>79</v>
      </c>
      <c r="B37" s="9" t="s">
        <v>15</v>
      </c>
      <c r="C37" s="9" t="s">
        <v>3</v>
      </c>
      <c r="D37" s="10">
        <v>1560.896</v>
      </c>
    </row>
    <row r="38" spans="1:4" ht="24" x14ac:dyDescent="0.25">
      <c r="A38" s="11" t="s">
        <v>81</v>
      </c>
      <c r="B38" s="11" t="s">
        <v>16</v>
      </c>
      <c r="C38" s="11"/>
      <c r="D38" s="12"/>
    </row>
    <row r="39" spans="1:4" ht="34.200000000000003" x14ac:dyDescent="0.25">
      <c r="A39" s="9" t="s">
        <v>80</v>
      </c>
      <c r="B39" s="9" t="s">
        <v>45</v>
      </c>
      <c r="C39" s="9" t="s">
        <v>2</v>
      </c>
      <c r="D39" s="17">
        <v>1</v>
      </c>
    </row>
    <row r="40" spans="1:4" x14ac:dyDescent="0.25">
      <c r="A40" s="21" t="s">
        <v>8</v>
      </c>
      <c r="B40" s="21"/>
      <c r="C40" s="21"/>
      <c r="D40" s="21"/>
    </row>
  </sheetData>
  <mergeCells count="6">
    <mergeCell ref="A40:D40"/>
    <mergeCell ref="A1:D1"/>
    <mergeCell ref="A2:A3"/>
    <mergeCell ref="B2:B3"/>
    <mergeCell ref="C2:C3"/>
    <mergeCell ref="D2:D3"/>
  </mergeCells>
  <pageMargins left="0.70866141732283472" right="0.70866141732283472" top="0.82677165354330717" bottom="0.74803149606299213" header="0.31496062992125984" footer="0.31496062992125984"/>
  <pageSetup paperSize="9" firstPageNumber="2" fitToHeight="0" orientation="portrait" useFirstPageNumber="1" r:id="rId1"/>
  <headerFooter>
    <oddHeader>&amp;COdcinek C1 - Roboty budowlane na linii kolejowej nr 201 odc. Gdańsk Osowa – Gdynia Główna realizowane w ramach projektu "Prace na alternatywnym ciągu transportowym Bydgoszcz - Trójmiasto" - KOSZTORYS OFERTOWY</oddHeader>
    <oddFooter>&amp;LWersja 9&amp;R&amp;P z 4</oddFooter>
  </headerFooter>
  <rowBreaks count="1" manualBreakCount="1">
    <brk id="24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Kosztorys ofertowy</vt:lpstr>
      <vt:lpstr>Sheet6</vt:lpstr>
      <vt:lpstr>Sheet7</vt:lpstr>
      <vt:lpstr>'Kosztorys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Krzyna</dc:creator>
  <cp:lastModifiedBy>Traczyk, Filip</cp:lastModifiedBy>
  <cp:lastPrinted>2025-03-13T13:27:11Z</cp:lastPrinted>
  <dcterms:created xsi:type="dcterms:W3CDTF">2014-06-03T15:49:30Z</dcterms:created>
  <dcterms:modified xsi:type="dcterms:W3CDTF">2025-03-14T10:09:50Z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