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6_Podwykonawcy\Proc_wyboru\138. Roboty ziemne DRO i PER_DRO\02. Zaproszenia\"/>
    </mc:Choice>
  </mc:AlternateContent>
  <xr:revisionPtr revIDLastSave="0" documentId="13_ncr:1_{0C5B5012-98C6-4374-9EC5-A8BE11F800DC}" xr6:coauthVersionLast="47" xr6:coauthVersionMax="47" xr10:uidLastSave="{00000000-0000-0000-0000-000000000000}"/>
  <bookViews>
    <workbookView xWindow="-108" yWindow="-108" windowWidth="23256" windowHeight="13896" xr2:uid="{BFCC0EF4-9A23-47D0-9565-310E284717A1}"/>
  </bookViews>
  <sheets>
    <sheet name="Wycena" sheetId="1" r:id="rId1"/>
    <sheet name="Zestawienie" sheetId="2" r:id="rId2"/>
  </sheets>
  <definedNames>
    <definedName name="_xlnm.Print_Area" localSheetId="0">Wycena!$A$1:$G$184</definedName>
    <definedName name="_xlnm.Print_Area" localSheetId="1">Zestawienie!$B$2:$H$23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0" i="1" l="1"/>
  <c r="G122" i="1"/>
  <c r="G63" i="1"/>
  <c r="F9" i="2"/>
  <c r="F13" i="2" l="1"/>
  <c r="F12" i="2"/>
  <c r="F11" i="2"/>
  <c r="F10" i="2"/>
  <c r="H13" i="2" l="1"/>
  <c r="H12" i="2"/>
  <c r="H11" i="2"/>
  <c r="H10" i="2"/>
  <c r="H9" i="2"/>
  <c r="H15" i="2" l="1"/>
  <c r="H16" i="2" s="1"/>
  <c r="H17" i="2" s="1"/>
</calcChain>
</file>

<file path=xl/sharedStrings.xml><?xml version="1.0" encoding="utf-8"?>
<sst xmlns="http://schemas.openxmlformats.org/spreadsheetml/2006/main" count="827" uniqueCount="119">
  <si>
    <t>Lp.</t>
  </si>
  <si>
    <t>Zeszyt</t>
  </si>
  <si>
    <t>Nr. Wiersza</t>
  </si>
  <si>
    <t>Nr STWiORB</t>
  </si>
  <si>
    <t>Opis robót</t>
  </si>
  <si>
    <t>J.m.</t>
  </si>
  <si>
    <t>Ilość</t>
  </si>
  <si>
    <t>1.</t>
  </si>
  <si>
    <t>D.01.00.00</t>
  </si>
  <si>
    <t>ROBOTY PRZYGOTOWACZE</t>
  </si>
  <si>
    <t/>
  </si>
  <si>
    <t>1.1.</t>
  </si>
  <si>
    <t>D.01.02.02</t>
  </si>
  <si>
    <t>Zdjęcie warstwy humusu.</t>
  </si>
  <si>
    <t>DRO</t>
  </si>
  <si>
    <t>km istn. 167+541 - przejazd kolejowo-drogowy kat. B
DP nr 1925G Kiełpino – Pstra Suka w m. Kiełpino</t>
  </si>
  <si>
    <t>m3</t>
  </si>
  <si>
    <t>km istn. 171+953 - wiadukt kolejowy
DP nr 1926G Borowo – Biały Dół w m.Gkincz</t>
  </si>
  <si>
    <t>km istn. 176+594 - wiadukt drogowy
DP nr 1903G Kobyszewo – Żukowo w m.Żukowo</t>
  </si>
  <si>
    <t>km istn. 181+463 - wiadukt drogowy
DP nr 1900G Przodkowo – Miszewo - Leźno w m.Pępowo kartuskie</t>
  </si>
  <si>
    <t>km istn. 184+243- wiadukt kolejowy
DP nr 1901G Miszewo - Gdańsk w m.Rębiechowo</t>
  </si>
  <si>
    <t>km istn. 163+556 - wiadukt kolejowy
Droga gminna ul. Zacisze w m. Somonino</t>
  </si>
  <si>
    <t>od km ok. 164+170 do km ok. 164+500
Droga gminna ul. Spółdzielców w m. Somonino</t>
  </si>
  <si>
    <t>od km ok. 164+840 do km ok. 165+600
Droga gminna ul. Torowa w m.Kiełpino</t>
  </si>
  <si>
    <t>km istn. 165+383 - wiadukt kolejowy
Droga gminna ul.Świerkowa w m.Kiełpino</t>
  </si>
  <si>
    <t>km istn. 166+250 - przejazd kokejowo-drogowy kat. B
Droga gminna ul.Dworcowa w m.Kiełpino</t>
  </si>
  <si>
    <t>od km ok. 166+250 do km ok. 166+670
Droga gminna zlokalizowana po prawej stronie LK201</t>
  </si>
  <si>
    <t>od km ok. 167+300 do km ok. 167+930
Droga gminna ul. Raduńska w m.Kiełpino</t>
  </si>
  <si>
    <t>km istn. 169+163 - wiadukt kolejowy
Droga gminna w m. Mezowo</t>
  </si>
  <si>
    <t>od km ok. 174+150 do km ok. 174+460
Droga gminna ul. Spacerowa w m.Borkowo</t>
  </si>
  <si>
    <t>174+460 - dojazd do przejazdu kolejowo-drogowego
Droga gminna ul. Spacerowa w m.Borkowo</t>
  </si>
  <si>
    <t>km istn. 175,701 - wiadukt kolejowy
Droga gminna ul. Nowowiejska w m. Borkowo</t>
  </si>
  <si>
    <t>od km ok. 175+701 do km ok. 176+000
Droga gminna ul. Kolejowa w m.Borkowo</t>
  </si>
  <si>
    <t>od km ok. 176+000 do km ok.176+100
Droga gminna ul. Kolejowa w m.Borkowo</t>
  </si>
  <si>
    <t>od km ok. 178+130 do km ok. 178+580
Droga gminna nr 157852G ul. Polna w m. Żukowo</t>
  </si>
  <si>
    <t>od km ok. 179+380 do km ok. 180+100
Droga gminna nr 157852G ul. Polna w m. Żukowo</t>
  </si>
  <si>
    <t>km istn. 184+731 - wiadukt drogowy
Droga gminna nr 157005G - ul. Piaskowa m.Rębiechowo</t>
  </si>
  <si>
    <t>od km ok.186+470 do km ok.186+840
Droga gminna nr 142662G - ul. Planetarna w m. Rębiechowo, miasto Gdańsk</t>
  </si>
  <si>
    <t>km istn. 166+250 - przejazd kokejowo-drogowy
Dojazd do miejsc postojowych i istniejącego kontenera na P.O. Kiełpino Kartuskie w m. Kiełpino;</t>
  </si>
  <si>
    <t>od km ok. 167+300 do km ok. 167+541
Dojazd po stronie prawej LK201 w m. Kiełpino</t>
  </si>
  <si>
    <t>od km ok. 167+860 do km ok. 168+080
Dojazd po stronie prawej LK201 w m. Kiełpino</t>
  </si>
  <si>
    <t>od km ok. 168+360 do km ok. 168+580
Dojazd po stronie prawej LK201 w m. Kiełpino</t>
  </si>
  <si>
    <t>km istn. 168+849 - wiadukt kolejowy
Dojazd pod wiaduktem w m. Kiełpino</t>
  </si>
  <si>
    <t>od km ok. 171+540 do km ok. 171+700
Dojazd po stronie prawej LK201 (Babi Dół) w m. Glincz</t>
  </si>
  <si>
    <t>km istn. 174+460 - przejazd kolejowo-drogowy kat. F
Dojazd wewnętrzny do nastawni GLINCZ</t>
  </si>
  <si>
    <t>od km ok. 174+400 do km ok. 174+660
Dojazd do nastawni GLINCZ po stronie prawej LK201 w m. Borkowo</t>
  </si>
  <si>
    <t>od km ok. 174+460 do km ok. 175+030
Dojazd po stronie lewej LK201 w m. Borkowo</t>
  </si>
  <si>
    <t>km istn. 176+059 - wiadukt kolejowy
Dojazd przy i pod wiaduktem w m. Żukowo</t>
  </si>
  <si>
    <t>od km 176+500 do km 176+670 - str L
droga wewnętrzna od ul. Elżbietańskiej</t>
  </si>
  <si>
    <t>plac do zawracania i zjazd do budynków z ul. Elżbietańskiej</t>
  </si>
  <si>
    <t>Dojazd do miejsc postojowych na P.O. Żukowo</t>
  </si>
  <si>
    <t>Dojazd do kontenerów dla urządzeń SRK w Żukowie Wschodnim</t>
  </si>
  <si>
    <t>od km ok. 179+270 do km ok.179+540
Dojazd po stronie lewej LK201 w m. Żukowo</t>
  </si>
  <si>
    <t>od km ok. 179+735 do km ok.179+800
Dojazd po stronie lewej LK201 w m. Żukowo</t>
  </si>
  <si>
    <t>km istn. 181+028 - wiadukt kolejowy
Dojazd pod wiaduktem w m. Pępowo Kartuskie</t>
  </si>
  <si>
    <t>Dojazd do miejsc postojowych na P.O. Pępowo Kartuskie</t>
  </si>
  <si>
    <t>Dojazd do dz. ew. nr 36/4 – ul. Radosnej na P.O. Rębiechowo oraz odtworzenie ul. Radosnej w miejscowości
Rębiechowo</t>
  </si>
  <si>
    <t>dojazd do parkingu przy dojściu do peronów przy P.O. Rębiechowo</t>
  </si>
  <si>
    <t>od km ok. 184+835 do km ok.185+150
Dojazd po stronie lewej LK201 w m. Rębiechowo</t>
  </si>
  <si>
    <t>od km ok. 185+290 do km ok.185+370
Dojazd po stronie lewej LK201 w m. Rębiechowo</t>
  </si>
  <si>
    <t>od km ok. 185+780 do km ok. 186+480
Dojazd po stronie prawej LK248 w m. Rębiechowo</t>
  </si>
  <si>
    <t>Somonino DW 224, ul. Torowa</t>
  </si>
  <si>
    <t>m2</t>
  </si>
  <si>
    <t>Kiełpino Kartuskie drogi równoległe (strona L i P)</t>
  </si>
  <si>
    <t>Żukowo, ul. Parkowa</t>
  </si>
  <si>
    <t>Borkowo dojścia, dojazdy do urządzeń sieci gazowej</t>
  </si>
  <si>
    <t>Barniewice wK 186+556 Etap A</t>
  </si>
  <si>
    <t>km istn. 190+586 -DW nr 218 Krokowa-Gdańska - ul. Kielnieńska</t>
  </si>
  <si>
    <t>zjazdy po prawej stronie ul.Kielnieńskiej</t>
  </si>
  <si>
    <t>km istn. 190+586 -DW nr 218 Krokowa-Gdańska - ul. Kielnieńska - objazd</t>
  </si>
  <si>
    <t>od km istn. 188+800 do km 189+250 - droga dojazdowa do budynku socjalnego Gdańska
Osowa</t>
  </si>
  <si>
    <t>Osowa dojazd do urządzeń SAN</t>
  </si>
  <si>
    <t>Gdańsk ul. Letniskowa</t>
  </si>
  <si>
    <t>PER_DRO</t>
  </si>
  <si>
    <r>
      <t xml:space="preserve">Mechaniczne usunięcie warstwy ziemi urodzajnej przeznaczonej do ponownego wbudowania (grubość w-wy średnio 30 cm)
</t>
    </r>
    <r>
      <rPr>
        <b/>
        <sz val="11"/>
        <color theme="1"/>
        <rFont val="Calibri"/>
        <family val="2"/>
        <charset val="238"/>
        <scheme val="minor"/>
      </rPr>
      <t>ODWÓZ DO 5 KM</t>
    </r>
  </si>
  <si>
    <t>2.</t>
  </si>
  <si>
    <t>D.02.00.00</t>
  </si>
  <si>
    <t>ROBOTY ZIEMNE</t>
  </si>
  <si>
    <t>2.1</t>
  </si>
  <si>
    <t>D.02.01.01</t>
  </si>
  <si>
    <t>Wykonanie wykopów mechaniczne</t>
  </si>
  <si>
    <t>Somonino ul. Ceramiczna</t>
  </si>
  <si>
    <t>Barniewice wK 186+556 Etap B</t>
  </si>
  <si>
    <t>2.2.</t>
  </si>
  <si>
    <t>D.02.03.01</t>
  </si>
  <si>
    <t xml:space="preserve">Wykonanie nasypów mechanicznie </t>
  </si>
  <si>
    <r>
      <t xml:space="preserve">Wykonanie nasypów mechanicznie 
</t>
    </r>
    <r>
      <rPr>
        <b/>
        <sz val="11"/>
        <color theme="1"/>
        <rFont val="Calibri"/>
        <family val="2"/>
        <charset val="238"/>
        <scheme val="minor"/>
      </rPr>
      <t>MATERIAŁ GW</t>
    </r>
  </si>
  <si>
    <t>2.3.</t>
  </si>
  <si>
    <t xml:space="preserve">Wykonanie górnej warstwy nasypu z gruntu stabilizowanego spoiwem lub gruntu
niewysadzinowego wg PN-S-02205:1998 </t>
  </si>
  <si>
    <r>
      <t xml:space="preserve">Wykonanie górnej warstwy nasypu z gruntu stabilizowanego spoiwem lub gruntu niewysadzinowego wg PN-S-02205:1998
</t>
    </r>
    <r>
      <rPr>
        <b/>
        <sz val="11"/>
        <color theme="1"/>
        <rFont val="Calibri"/>
        <family val="2"/>
        <charset val="238"/>
        <scheme val="minor"/>
      </rPr>
      <t>MATERIAŁ GW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</si>
  <si>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Oferta firmy:</t>
  </si>
  <si>
    <t>Nr wiersza</t>
  </si>
  <si>
    <t>Nr poz. cen.</t>
  </si>
  <si>
    <t>Opis</t>
  </si>
  <si>
    <t>Ilość jednostek</t>
  </si>
  <si>
    <t>Cena jednostkowa netto</t>
  </si>
  <si>
    <t>Wartość netto</t>
  </si>
  <si>
    <t>Poz. 1</t>
  </si>
  <si>
    <t>Poz. 2</t>
  </si>
  <si>
    <t>Poz. 3</t>
  </si>
  <si>
    <t>Poz. 4</t>
  </si>
  <si>
    <t>Poz. 5</t>
  </si>
  <si>
    <t>suma netto</t>
  </si>
  <si>
    <t>vat</t>
  </si>
  <si>
    <t>razem</t>
  </si>
  <si>
    <t>….........................</t>
  </si>
  <si>
    <t>…..................................................</t>
  </si>
  <si>
    <t>…..............................</t>
  </si>
  <si>
    <t>data, miejscowość</t>
  </si>
  <si>
    <t>pieczęć firmowa</t>
  </si>
  <si>
    <t>podpis</t>
  </si>
  <si>
    <t>FORMULARZ OFERTY NA WYKONANIE ROBÓT ZIEMNYCH - zał. 1</t>
  </si>
  <si>
    <t>Zdjęcie warswy humusu</t>
  </si>
  <si>
    <t>Zdjęcie warstwy humusu</t>
  </si>
  <si>
    <t xml:space="preserve">Wykonanie wykopów mechanicznie </t>
  </si>
  <si>
    <t xml:space="preserve">Wykonanie nasypów mechnicznie </t>
  </si>
  <si>
    <t>J. m.</t>
  </si>
  <si>
    <r>
      <t>Uwagi:
1. Zakres robót nale</t>
    </r>
    <r>
      <rPr>
        <b/>
        <sz val="6"/>
        <color rgb="FF000000"/>
        <rFont val="Arial"/>
        <family val="2"/>
        <charset val="238"/>
      </rPr>
      <t>ż</t>
    </r>
    <r>
      <rPr>
        <b/>
        <sz val="6"/>
        <color rgb="FF000000"/>
        <rFont val="Helvetica-Bold"/>
      </rPr>
      <t>y traktowa</t>
    </r>
    <r>
      <rPr>
        <b/>
        <sz val="6"/>
        <color rgb="FF000000"/>
        <rFont val="Arial"/>
        <family val="2"/>
        <charset val="238"/>
      </rPr>
      <t xml:space="preserve">ć </t>
    </r>
    <r>
      <rPr>
        <b/>
        <sz val="6"/>
        <color rgb="FF000000"/>
        <rFont val="Helvetica-Bold"/>
      </rPr>
      <t>jako orientacyjny i ogólny, słu</t>
    </r>
    <r>
      <rPr>
        <b/>
        <sz val="6"/>
        <color rgb="FF000000"/>
        <rFont val="Arial"/>
        <family val="2"/>
        <charset val="238"/>
      </rPr>
      <t>żą</t>
    </r>
    <r>
      <rPr>
        <b/>
        <sz val="6"/>
        <color rgb="FF000000"/>
        <rFont val="Helvetica-Bold"/>
      </rPr>
      <t>cy pomocniczo do wyceny robót i nie b</t>
    </r>
    <r>
      <rPr>
        <b/>
        <sz val="6"/>
        <color rgb="FF000000"/>
        <rFont val="Arial"/>
        <family val="2"/>
        <charset val="238"/>
      </rPr>
      <t>ę</t>
    </r>
    <r>
      <rPr>
        <b/>
        <sz val="6"/>
        <color rgb="FF000000"/>
        <rFont val="Helvetica-Bold"/>
      </rPr>
      <t>dziemogły by</t>
    </r>
    <r>
      <rPr>
        <b/>
        <sz val="6"/>
        <color rgb="FF000000"/>
        <rFont val="Arial"/>
        <family val="2"/>
        <charset val="238"/>
      </rPr>
      <t xml:space="preserve">ć </t>
    </r>
    <r>
      <rPr>
        <b/>
        <sz val="6"/>
        <color rgb="FF000000"/>
        <rFont val="Helvetica-Bold"/>
      </rPr>
      <t>przedmiotem pó</t>
    </r>
    <r>
      <rPr>
        <b/>
        <sz val="6"/>
        <color rgb="FF000000"/>
        <rFont val="Arial"/>
        <family val="2"/>
        <charset val="238"/>
      </rPr>
      <t>ź</t>
    </r>
    <r>
      <rPr>
        <b/>
        <sz val="6"/>
        <color rgb="FF000000"/>
        <rFont val="Helvetica-Bold"/>
      </rPr>
      <t>niejszych roszcze</t>
    </r>
    <r>
      <rPr>
        <b/>
        <sz val="6"/>
        <color rgb="FF000000"/>
        <rFont val="Arial"/>
        <family val="2"/>
        <charset val="238"/>
      </rPr>
      <t xml:space="preserve">ń </t>
    </r>
    <r>
      <rPr>
        <b/>
        <sz val="6"/>
        <color rgb="FF000000"/>
        <rFont val="Helvetica-Bold"/>
      </rPr>
      <t>Podwykonawcy. Oferta Podwykonawcy traktowana jest jako obmiarowa.
2. Pozycje bez wskazanych zakresów PPMT/Podwykonawca nale</t>
    </r>
    <r>
      <rPr>
        <b/>
        <sz val="6"/>
        <color rgb="FF000000"/>
        <rFont val="Arial"/>
        <family val="2"/>
        <charset val="238"/>
      </rPr>
      <t>ż</t>
    </r>
    <r>
      <rPr>
        <b/>
        <sz val="6"/>
        <color rgb="FF000000"/>
        <rFont val="Helvetica-Bold"/>
      </rPr>
      <t>y traktowa</t>
    </r>
    <r>
      <rPr>
        <b/>
        <sz val="6"/>
        <color rgb="FF000000"/>
        <rFont val="Arial"/>
        <family val="2"/>
        <charset val="238"/>
      </rPr>
      <t xml:space="preserve">ć </t>
    </r>
    <r>
      <rPr>
        <b/>
        <sz val="6"/>
        <color rgb="FF000000"/>
        <rFont val="Helvetica-Bold"/>
      </rPr>
      <t>jako pozycje wchodz</t>
    </r>
    <r>
      <rPr>
        <b/>
        <sz val="6"/>
        <color rgb="FF000000"/>
        <rFont val="Arial"/>
        <family val="2"/>
        <charset val="238"/>
      </rPr>
      <t>ą</t>
    </r>
    <r>
      <rPr>
        <b/>
        <sz val="6"/>
        <color rgb="FF000000"/>
        <rFont val="Helvetica-Bold"/>
      </rPr>
      <t>ce w zakres Podwykonawcy</t>
    </r>
  </si>
  <si>
    <t>PRZEDMIAR - ODCINEK  163+250 - 191+600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</si>
</sst>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</font>
    <font>
      <sz val="10"/>
      <color indexed="8"/>
      <name val="Arial"/>
      <family val="2"/>
    </font>
    <font>
      <sz val="11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sz val="12"/>
      <color theme="1"/>
      <name val="Tahoma"/>
      <family val="2"/>
      <charset val="238"/>
    </font>
    <font>
      <u/>
      <sz val="11"/>
      <color theme="1"/>
      <name val="Arial Narrow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6"/>
      <color rgb="FF000000"/>
      <name val="Helvetica-Bold"/>
    </font>
    <font>
      <b/>
      <sz val="6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/>
    <xf numFmtId="0" fontId="6" fillId="0" borderId="0"/>
  </cellStyleXfs>
  <cellXfs count="69">
    <xf numFmtId="0" fontId="0" fillId="0" borderId="0" xfId="0"/>
    <xf numFmtId="0" fontId="4" fillId="3" borderId="1" xfId="0" applyFont="1" applyFill="1" applyBorder="1" applyAlignment="1">
      <alignment wrapText="1"/>
    </xf>
    <xf numFmtId="0" fontId="3" fillId="3" borderId="1" xfId="0" applyFont="1" applyFill="1" applyBorder="1" applyAlignment="1">
      <alignment wrapText="1"/>
    </xf>
    <xf numFmtId="16" fontId="4" fillId="4" borderId="1" xfId="0" applyNumberFormat="1" applyFont="1" applyFill="1" applyBorder="1" applyAlignment="1">
      <alignment wrapText="1"/>
    </xf>
    <xf numFmtId="0" fontId="4" fillId="4" borderId="1" xfId="0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44" fontId="4" fillId="4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49" fontId="4" fillId="0" borderId="1" xfId="2" applyNumberFormat="1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49" fontId="4" fillId="5" borderId="1" xfId="0" applyNumberFormat="1" applyFont="1" applyFill="1" applyBorder="1" applyAlignment="1">
      <alignment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49" fontId="4" fillId="6" borderId="1" xfId="2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wrapText="1"/>
    </xf>
    <xf numFmtId="49" fontId="4" fillId="4" borderId="1" xfId="0" applyNumberFormat="1" applyFont="1" applyFill="1" applyBorder="1" applyAlignment="1">
      <alignment wrapText="1"/>
    </xf>
    <xf numFmtId="4" fontId="4" fillId="3" borderId="1" xfId="0" applyNumberFormat="1" applyFont="1" applyFill="1" applyBorder="1" applyAlignment="1">
      <alignment horizontal="right" wrapText="1"/>
    </xf>
    <xf numFmtId="4" fontId="4" fillId="4" borderId="1" xfId="0" applyNumberFormat="1" applyFont="1" applyFill="1" applyBorder="1" applyAlignment="1">
      <alignment horizontal="right" wrapText="1"/>
    </xf>
    <xf numFmtId="4" fontId="0" fillId="0" borderId="0" xfId="0" applyNumberForma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4" fontId="0" fillId="4" borderId="1" xfId="0" applyNumberFormat="1" applyFill="1" applyBorder="1" applyAlignment="1">
      <alignment horizontal="center" vertical="center" wrapText="1"/>
    </xf>
    <xf numFmtId="0" fontId="0" fillId="0" borderId="2" xfId="0" applyBorder="1"/>
    <xf numFmtId="0" fontId="2" fillId="0" borderId="2" xfId="0" applyFont="1" applyBorder="1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7" fillId="0" borderId="3" xfId="0" applyFont="1" applyBorder="1" applyAlignment="1">
      <alignment wrapText="1"/>
    </xf>
    <xf numFmtId="0" fontId="0" fillId="0" borderId="6" xfId="0" applyBorder="1"/>
    <xf numFmtId="0" fontId="0" fillId="0" borderId="7" xfId="0" applyBorder="1"/>
    <xf numFmtId="0" fontId="8" fillId="7" borderId="5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2" fontId="8" fillId="7" borderId="5" xfId="0" applyNumberFormat="1" applyFont="1" applyFill="1" applyBorder="1" applyAlignment="1">
      <alignment horizontal="center" vertical="center" wrapText="1"/>
    </xf>
    <xf numFmtId="4" fontId="8" fillId="7" borderId="5" xfId="3" applyNumberFormat="1" applyFont="1" applyFill="1" applyBorder="1" applyAlignment="1">
      <alignment horizontal="center" vertical="center" wrapText="1" readingOrder="1"/>
    </xf>
    <xf numFmtId="0" fontId="9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44" fontId="12" fillId="0" borderId="8" xfId="1" applyFont="1" applyBorder="1" applyAlignment="1">
      <alignment horizontal="center" vertical="center"/>
    </xf>
    <xf numFmtId="44" fontId="11" fillId="0" borderId="8" xfId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4" fontId="12" fillId="0" borderId="1" xfId="1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44" fontId="12" fillId="0" borderId="9" xfId="1" applyFont="1" applyBorder="1" applyAlignment="1">
      <alignment horizontal="center" vertical="center"/>
    </xf>
    <xf numFmtId="0" fontId="11" fillId="0" borderId="1" xfId="0" applyFont="1" applyBorder="1" applyAlignment="1">
      <alignment horizontal="right"/>
    </xf>
    <xf numFmtId="44" fontId="12" fillId="0" borderId="1" xfId="1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horizontal="right" vertical="top"/>
    </xf>
    <xf numFmtId="0" fontId="13" fillId="0" borderId="0" xfId="0" applyFont="1" applyAlignment="1">
      <alignment horizontal="center" vertical="top"/>
    </xf>
    <xf numFmtId="4" fontId="11" fillId="0" borderId="8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4" fontId="11" fillId="0" borderId="9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2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wrapText="1"/>
    </xf>
  </cellXfs>
  <cellStyles count="4">
    <cellStyle name="Normal" xfId="2" xr:uid="{04D56E14-3863-4921-A408-0E3A85DF87DA}"/>
    <cellStyle name="Normalny" xfId="0" builtinId="0"/>
    <cellStyle name="Normalny 2" xfId="3" xr:uid="{FA1861E5-95DC-4A12-A2A3-D970E3EE50A4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180976</xdr:colOff>
      <xdr:row>3</xdr:row>
      <xdr:rowOff>5715</xdr:rowOff>
    </xdr:from>
    <xdr:to>
      <xdr:col>3</xdr:col>
      <xdr:colOff>4664144</xdr:colOff>
      <xdr:row>6</xdr:row>
      <xdr:rowOff>590550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E04B07DA-539C-4003-BB50-DD99FE07C15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0747" b="19061"/>
        <a:stretch/>
      </xdr:blipFill>
      <xdr:spPr bwMode="auto">
        <a:xfrm>
          <a:off x="790576" y="577215"/>
          <a:ext cx="5698558" cy="1295400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F8ED67-3AC4-4A97-955A-8E2047F68E03}">
  <dimension ref="A1:G177"/>
  <sheetViews>
    <sheetView tabSelected="1" view="pageBreakPreview" topLeftCell="A169" zoomScale="85" zoomScaleNormal="100" zoomScaleSheetLayoutView="85" workbookViewId="0">
      <selection activeCell="G177" sqref="G177"/>
    </sheetView>
  </sheetViews>
  <sheetFormatPr defaultRowHeight="14.4" outlineLevelRow="1"/>
  <cols>
    <col min="1" max="1" width="6.6640625" customWidth="1"/>
    <col min="2" max="2" width="9.5546875" customWidth="1"/>
    <col min="3" max="3" width="8.109375" customWidth="1"/>
    <col min="4" max="4" width="10.6640625" customWidth="1"/>
    <col min="5" max="5" width="54.6640625" bestFit="1" customWidth="1"/>
    <col min="6" max="6" width="7.6640625" customWidth="1"/>
    <col min="7" max="7" width="13.6640625" style="20" customWidth="1"/>
  </cols>
  <sheetData>
    <row r="1" spans="1:7" ht="14.4" customHeight="1">
      <c r="A1" s="68" t="s">
        <v>118</v>
      </c>
      <c r="B1" s="68"/>
      <c r="C1" s="68"/>
      <c r="D1" s="68"/>
      <c r="E1" s="68"/>
      <c r="F1" s="68"/>
      <c r="G1" s="68"/>
    </row>
    <row r="2" spans="1:7" ht="28.8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2" t="s">
        <v>116</v>
      </c>
      <c r="G2" s="22" t="s">
        <v>6</v>
      </c>
    </row>
    <row r="3" spans="1:7">
      <c r="A3" s="1" t="s">
        <v>7</v>
      </c>
      <c r="B3" s="1"/>
      <c r="C3" s="1"/>
      <c r="D3" s="1" t="s">
        <v>8</v>
      </c>
      <c r="E3" s="2" t="s">
        <v>9</v>
      </c>
      <c r="F3" s="25" t="s">
        <v>10</v>
      </c>
      <c r="G3" s="18" t="s">
        <v>10</v>
      </c>
    </row>
    <row r="4" spans="1:7" ht="14.4" customHeight="1" outlineLevel="1">
      <c r="A4" s="3" t="s">
        <v>11</v>
      </c>
      <c r="B4" s="3"/>
      <c r="C4" s="3"/>
      <c r="D4" s="4" t="s">
        <v>12</v>
      </c>
      <c r="E4" s="5" t="s">
        <v>13</v>
      </c>
      <c r="F4" s="6"/>
      <c r="G4" s="19"/>
    </row>
    <row r="5" spans="1:7" ht="28.8" outlineLevel="1">
      <c r="A5" s="7" t="s">
        <v>10</v>
      </c>
      <c r="B5" s="7" t="s">
        <v>14</v>
      </c>
      <c r="C5" s="7">
        <v>1</v>
      </c>
      <c r="D5" s="7" t="s">
        <v>10</v>
      </c>
      <c r="E5" s="8" t="s">
        <v>15</v>
      </c>
      <c r="F5" s="63" t="s">
        <v>16</v>
      </c>
      <c r="G5" s="23">
        <v>811.5</v>
      </c>
    </row>
    <row r="6" spans="1:7" ht="28.8" outlineLevel="1">
      <c r="A6" s="7" t="s">
        <v>10</v>
      </c>
      <c r="B6" s="7" t="s">
        <v>14</v>
      </c>
      <c r="C6" s="7">
        <v>2</v>
      </c>
      <c r="D6" s="7" t="s">
        <v>10</v>
      </c>
      <c r="E6" s="8" t="s">
        <v>17</v>
      </c>
      <c r="F6" s="63" t="s">
        <v>16</v>
      </c>
      <c r="G6" s="23">
        <v>122.4</v>
      </c>
    </row>
    <row r="7" spans="1:7" ht="28.8" outlineLevel="1">
      <c r="A7" s="7" t="s">
        <v>10</v>
      </c>
      <c r="B7" s="7" t="s">
        <v>14</v>
      </c>
      <c r="C7" s="7">
        <v>3</v>
      </c>
      <c r="D7" s="7" t="s">
        <v>10</v>
      </c>
      <c r="E7" s="8" t="s">
        <v>18</v>
      </c>
      <c r="F7" s="63" t="s">
        <v>16</v>
      </c>
      <c r="G7" s="23">
        <v>761.91</v>
      </c>
    </row>
    <row r="8" spans="1:7" ht="43.2" outlineLevel="1">
      <c r="A8" s="7" t="s">
        <v>10</v>
      </c>
      <c r="B8" s="7" t="s">
        <v>14</v>
      </c>
      <c r="C8" s="7">
        <v>4</v>
      </c>
      <c r="D8" s="7" t="s">
        <v>10</v>
      </c>
      <c r="E8" s="8" t="s">
        <v>19</v>
      </c>
      <c r="F8" s="63" t="s">
        <v>16</v>
      </c>
      <c r="G8" s="23">
        <v>1853.58</v>
      </c>
    </row>
    <row r="9" spans="1:7" ht="28.8" outlineLevel="1">
      <c r="A9" s="7" t="s">
        <v>10</v>
      </c>
      <c r="B9" s="7" t="s">
        <v>14</v>
      </c>
      <c r="C9" s="7">
        <v>5</v>
      </c>
      <c r="D9" s="7" t="s">
        <v>10</v>
      </c>
      <c r="E9" s="8" t="s">
        <v>20</v>
      </c>
      <c r="F9" s="63" t="s">
        <v>16</v>
      </c>
      <c r="G9" s="23">
        <v>282.10000000000002</v>
      </c>
    </row>
    <row r="10" spans="1:7" ht="28.8" outlineLevel="1">
      <c r="A10" s="7" t="s">
        <v>10</v>
      </c>
      <c r="B10" s="7" t="s">
        <v>14</v>
      </c>
      <c r="C10" s="7">
        <v>6</v>
      </c>
      <c r="D10" s="7" t="s">
        <v>10</v>
      </c>
      <c r="E10" s="8" t="s">
        <v>21</v>
      </c>
      <c r="F10" s="63" t="s">
        <v>16</v>
      </c>
      <c r="G10" s="23">
        <v>69</v>
      </c>
    </row>
    <row r="11" spans="1:7" ht="28.8" outlineLevel="1">
      <c r="A11" s="7" t="s">
        <v>10</v>
      </c>
      <c r="B11" s="7" t="s">
        <v>14</v>
      </c>
      <c r="C11" s="7">
        <v>7</v>
      </c>
      <c r="D11" s="7" t="s">
        <v>10</v>
      </c>
      <c r="E11" s="8" t="s">
        <v>22</v>
      </c>
      <c r="F11" s="63" t="s">
        <v>16</v>
      </c>
      <c r="G11" s="23">
        <v>240</v>
      </c>
    </row>
    <row r="12" spans="1:7" ht="28.8" outlineLevel="1">
      <c r="A12" s="7" t="s">
        <v>10</v>
      </c>
      <c r="B12" s="7" t="s">
        <v>14</v>
      </c>
      <c r="C12" s="7">
        <v>8</v>
      </c>
      <c r="D12" s="7" t="s">
        <v>10</v>
      </c>
      <c r="E12" s="8" t="s">
        <v>23</v>
      </c>
      <c r="F12" s="63" t="s">
        <v>16</v>
      </c>
      <c r="G12" s="23">
        <v>1230</v>
      </c>
    </row>
    <row r="13" spans="1:7" ht="28.8" outlineLevel="1">
      <c r="A13" s="7" t="s">
        <v>10</v>
      </c>
      <c r="B13" s="7" t="s">
        <v>14</v>
      </c>
      <c r="C13" s="7">
        <v>9</v>
      </c>
      <c r="D13" s="7" t="s">
        <v>10</v>
      </c>
      <c r="E13" s="8" t="s">
        <v>24</v>
      </c>
      <c r="F13" s="63" t="s">
        <v>16</v>
      </c>
      <c r="G13" s="23">
        <v>39</v>
      </c>
    </row>
    <row r="14" spans="1:7" ht="28.8" outlineLevel="1">
      <c r="A14" s="7" t="s">
        <v>10</v>
      </c>
      <c r="B14" s="7" t="s">
        <v>14</v>
      </c>
      <c r="C14" s="7">
        <v>10</v>
      </c>
      <c r="D14" s="7" t="s">
        <v>10</v>
      </c>
      <c r="E14" s="8" t="s">
        <v>25</v>
      </c>
      <c r="F14" s="63" t="s">
        <v>16</v>
      </c>
      <c r="G14" s="23">
        <v>321</v>
      </c>
    </row>
    <row r="15" spans="1:7" ht="28.8" outlineLevel="1">
      <c r="A15" s="7" t="s">
        <v>10</v>
      </c>
      <c r="B15" s="7" t="s">
        <v>14</v>
      </c>
      <c r="C15" s="7">
        <v>11</v>
      </c>
      <c r="D15" s="7" t="s">
        <v>10</v>
      </c>
      <c r="E15" s="8" t="s">
        <v>26</v>
      </c>
      <c r="F15" s="63" t="s">
        <v>16</v>
      </c>
      <c r="G15" s="23">
        <v>1095</v>
      </c>
    </row>
    <row r="16" spans="1:7" ht="28.8" outlineLevel="1">
      <c r="A16" s="7" t="s">
        <v>10</v>
      </c>
      <c r="B16" s="7" t="s">
        <v>14</v>
      </c>
      <c r="C16" s="7">
        <v>12</v>
      </c>
      <c r="D16" s="7" t="s">
        <v>10</v>
      </c>
      <c r="E16" s="8" t="s">
        <v>27</v>
      </c>
      <c r="F16" s="63" t="s">
        <v>16</v>
      </c>
      <c r="G16" s="23">
        <v>1992</v>
      </c>
    </row>
    <row r="17" spans="1:7" ht="28.8" outlineLevel="1">
      <c r="A17" s="7" t="s">
        <v>10</v>
      </c>
      <c r="B17" s="7" t="s">
        <v>14</v>
      </c>
      <c r="C17" s="7">
        <v>13</v>
      </c>
      <c r="D17" s="7" t="s">
        <v>10</v>
      </c>
      <c r="E17" s="8" t="s">
        <v>28</v>
      </c>
      <c r="F17" s="63" t="s">
        <v>16</v>
      </c>
      <c r="G17" s="23">
        <v>168</v>
      </c>
    </row>
    <row r="18" spans="1:7" ht="28.8" outlineLevel="1">
      <c r="A18" s="7" t="s">
        <v>10</v>
      </c>
      <c r="B18" s="7" t="s">
        <v>14</v>
      </c>
      <c r="C18" s="7">
        <v>14</v>
      </c>
      <c r="D18" s="7" t="s">
        <v>10</v>
      </c>
      <c r="E18" s="8" t="s">
        <v>29</v>
      </c>
      <c r="F18" s="63" t="s">
        <v>16</v>
      </c>
      <c r="G18" s="23">
        <v>1006.8</v>
      </c>
    </row>
    <row r="19" spans="1:7" ht="28.8" outlineLevel="1">
      <c r="A19" s="7" t="s">
        <v>10</v>
      </c>
      <c r="B19" s="7" t="s">
        <v>14</v>
      </c>
      <c r="C19" s="7">
        <v>15</v>
      </c>
      <c r="D19" s="7" t="s">
        <v>10</v>
      </c>
      <c r="E19" s="8" t="s">
        <v>30</v>
      </c>
      <c r="F19" s="63" t="s">
        <v>16</v>
      </c>
      <c r="G19" s="23">
        <v>21.3</v>
      </c>
    </row>
    <row r="20" spans="1:7" ht="28.8" outlineLevel="1">
      <c r="A20" s="7" t="s">
        <v>10</v>
      </c>
      <c r="B20" s="7" t="s">
        <v>14</v>
      </c>
      <c r="C20" s="7">
        <v>16</v>
      </c>
      <c r="D20" s="7" t="s">
        <v>10</v>
      </c>
      <c r="E20" s="8" t="s">
        <v>31</v>
      </c>
      <c r="F20" s="63" t="s">
        <v>16</v>
      </c>
      <c r="G20" s="23">
        <v>172.5</v>
      </c>
    </row>
    <row r="21" spans="1:7" ht="28.8" outlineLevel="1">
      <c r="A21" s="7" t="s">
        <v>10</v>
      </c>
      <c r="B21" s="7" t="s">
        <v>14</v>
      </c>
      <c r="C21" s="7">
        <v>17</v>
      </c>
      <c r="D21" s="7" t="s">
        <v>10</v>
      </c>
      <c r="E21" s="8" t="s">
        <v>32</v>
      </c>
      <c r="F21" s="63" t="s">
        <v>16</v>
      </c>
      <c r="G21" s="23">
        <v>474</v>
      </c>
    </row>
    <row r="22" spans="1:7" ht="28.8" outlineLevel="1">
      <c r="A22" s="7" t="s">
        <v>10</v>
      </c>
      <c r="B22" s="7" t="s">
        <v>14</v>
      </c>
      <c r="C22" s="7">
        <v>18</v>
      </c>
      <c r="D22" s="7" t="s">
        <v>10</v>
      </c>
      <c r="E22" s="8" t="s">
        <v>33</v>
      </c>
      <c r="F22" s="63" t="s">
        <v>16</v>
      </c>
      <c r="G22" s="23">
        <v>151</v>
      </c>
    </row>
    <row r="23" spans="1:7" ht="28.8" outlineLevel="1">
      <c r="A23" s="7" t="s">
        <v>10</v>
      </c>
      <c r="B23" s="7" t="s">
        <v>14</v>
      </c>
      <c r="C23" s="7">
        <v>19</v>
      </c>
      <c r="D23" s="7" t="s">
        <v>10</v>
      </c>
      <c r="E23" s="8" t="s">
        <v>34</v>
      </c>
      <c r="F23" s="63" t="s">
        <v>16</v>
      </c>
      <c r="G23" s="23">
        <v>610.02</v>
      </c>
    </row>
    <row r="24" spans="1:7" ht="28.8" outlineLevel="1">
      <c r="A24" s="7" t="s">
        <v>10</v>
      </c>
      <c r="B24" s="7" t="s">
        <v>14</v>
      </c>
      <c r="C24" s="7">
        <v>20</v>
      </c>
      <c r="D24" s="7" t="s">
        <v>10</v>
      </c>
      <c r="E24" s="8" t="s">
        <v>35</v>
      </c>
      <c r="F24" s="63" t="s">
        <v>16</v>
      </c>
      <c r="G24" s="23">
        <v>2665.58</v>
      </c>
    </row>
    <row r="25" spans="1:7" ht="28.8" outlineLevel="1">
      <c r="A25" s="7" t="s">
        <v>10</v>
      </c>
      <c r="B25" s="7" t="s">
        <v>14</v>
      </c>
      <c r="C25" s="7">
        <v>21</v>
      </c>
      <c r="D25" s="7" t="s">
        <v>10</v>
      </c>
      <c r="E25" s="8" t="s">
        <v>36</v>
      </c>
      <c r="F25" s="63" t="s">
        <v>16</v>
      </c>
      <c r="G25" s="23">
        <v>386.61</v>
      </c>
    </row>
    <row r="26" spans="1:7" ht="43.2" outlineLevel="1">
      <c r="A26" s="9"/>
      <c r="B26" s="7" t="s">
        <v>14</v>
      </c>
      <c r="C26" s="7">
        <v>22</v>
      </c>
      <c r="D26" s="10"/>
      <c r="E26" s="8" t="s">
        <v>37</v>
      </c>
      <c r="F26" s="63" t="s">
        <v>16</v>
      </c>
      <c r="G26" s="23">
        <v>1269.94</v>
      </c>
    </row>
    <row r="27" spans="1:7" ht="43.2" outlineLevel="1">
      <c r="A27" s="9"/>
      <c r="B27" s="7" t="s">
        <v>14</v>
      </c>
      <c r="C27" s="7">
        <v>23</v>
      </c>
      <c r="D27" s="10"/>
      <c r="E27" s="8" t="s">
        <v>38</v>
      </c>
      <c r="F27" s="63" t="s">
        <v>16</v>
      </c>
      <c r="G27" s="23">
        <v>27</v>
      </c>
    </row>
    <row r="28" spans="1:7" ht="28.8" outlineLevel="1">
      <c r="A28" s="8" t="s">
        <v>10</v>
      </c>
      <c r="B28" s="7" t="s">
        <v>14</v>
      </c>
      <c r="C28" s="7">
        <v>24</v>
      </c>
      <c r="D28" s="8" t="s">
        <v>10</v>
      </c>
      <c r="E28" s="8" t="s">
        <v>39</v>
      </c>
      <c r="F28" s="63" t="s">
        <v>16</v>
      </c>
      <c r="G28" s="23">
        <v>315</v>
      </c>
    </row>
    <row r="29" spans="1:7" ht="28.8" outlineLevel="1">
      <c r="A29" s="8" t="s">
        <v>10</v>
      </c>
      <c r="B29" s="7" t="s">
        <v>14</v>
      </c>
      <c r="C29" s="7">
        <v>25</v>
      </c>
      <c r="D29" s="8" t="s">
        <v>10</v>
      </c>
      <c r="E29" s="8" t="s">
        <v>40</v>
      </c>
      <c r="F29" s="63" t="s">
        <v>16</v>
      </c>
      <c r="G29" s="23">
        <v>480</v>
      </c>
    </row>
    <row r="30" spans="1:7" ht="28.8" outlineLevel="1">
      <c r="A30" s="8" t="s">
        <v>10</v>
      </c>
      <c r="B30" s="7" t="s">
        <v>14</v>
      </c>
      <c r="C30" s="7">
        <v>26</v>
      </c>
      <c r="D30" s="8" t="s">
        <v>10</v>
      </c>
      <c r="E30" s="8" t="s">
        <v>41</v>
      </c>
      <c r="F30" s="63" t="s">
        <v>16</v>
      </c>
      <c r="G30" s="23">
        <v>492</v>
      </c>
    </row>
    <row r="31" spans="1:7" ht="28.8" outlineLevel="1">
      <c r="A31" s="8" t="s">
        <v>10</v>
      </c>
      <c r="B31" s="7" t="s">
        <v>14</v>
      </c>
      <c r="C31" s="7">
        <v>27</v>
      </c>
      <c r="D31" s="8" t="s">
        <v>10</v>
      </c>
      <c r="E31" s="8" t="s">
        <v>42</v>
      </c>
      <c r="F31" s="63" t="s">
        <v>16</v>
      </c>
      <c r="G31" s="23">
        <v>78</v>
      </c>
    </row>
    <row r="32" spans="1:7" ht="28.8" outlineLevel="1">
      <c r="A32" s="8" t="s">
        <v>10</v>
      </c>
      <c r="B32" s="7" t="s">
        <v>14</v>
      </c>
      <c r="C32" s="7">
        <v>28</v>
      </c>
      <c r="D32" s="8" t="s">
        <v>10</v>
      </c>
      <c r="E32" s="8" t="s">
        <v>43</v>
      </c>
      <c r="F32" s="63" t="s">
        <v>16</v>
      </c>
      <c r="G32" s="23">
        <v>271.5</v>
      </c>
    </row>
    <row r="33" spans="1:7" ht="28.8" outlineLevel="1">
      <c r="A33" s="8" t="s">
        <v>10</v>
      </c>
      <c r="B33" s="7" t="s">
        <v>14</v>
      </c>
      <c r="C33" s="7">
        <v>29</v>
      </c>
      <c r="D33" s="8" t="s">
        <v>10</v>
      </c>
      <c r="E33" s="8" t="s">
        <v>44</v>
      </c>
      <c r="F33" s="63" t="s">
        <v>16</v>
      </c>
      <c r="G33" s="23">
        <v>72</v>
      </c>
    </row>
    <row r="34" spans="1:7" ht="43.2" outlineLevel="1">
      <c r="A34" s="8" t="s">
        <v>10</v>
      </c>
      <c r="B34" s="7" t="s">
        <v>14</v>
      </c>
      <c r="C34" s="7">
        <v>30</v>
      </c>
      <c r="D34" s="8" t="s">
        <v>10</v>
      </c>
      <c r="E34" s="8" t="s">
        <v>45</v>
      </c>
      <c r="F34" s="63" t="s">
        <v>16</v>
      </c>
      <c r="G34" s="23">
        <v>588</v>
      </c>
    </row>
    <row r="35" spans="1:7" ht="28.8" outlineLevel="1">
      <c r="A35" s="8" t="s">
        <v>10</v>
      </c>
      <c r="B35" s="7" t="s">
        <v>14</v>
      </c>
      <c r="C35" s="7">
        <v>31</v>
      </c>
      <c r="D35" s="8" t="s">
        <v>10</v>
      </c>
      <c r="E35" s="8" t="s">
        <v>46</v>
      </c>
      <c r="F35" s="63" t="s">
        <v>16</v>
      </c>
      <c r="G35" s="23">
        <v>939</v>
      </c>
    </row>
    <row r="36" spans="1:7" ht="28.8" outlineLevel="1">
      <c r="A36" s="8" t="s">
        <v>10</v>
      </c>
      <c r="B36" s="7" t="s">
        <v>14</v>
      </c>
      <c r="C36" s="7">
        <v>32</v>
      </c>
      <c r="D36" s="8" t="s">
        <v>10</v>
      </c>
      <c r="E36" s="8" t="s">
        <v>47</v>
      </c>
      <c r="F36" s="63" t="s">
        <v>16</v>
      </c>
      <c r="G36" s="23">
        <v>270.07</v>
      </c>
    </row>
    <row r="37" spans="1:7" ht="28.8" outlineLevel="1">
      <c r="A37" s="8" t="s">
        <v>10</v>
      </c>
      <c r="B37" s="7" t="s">
        <v>14</v>
      </c>
      <c r="C37" s="7">
        <v>33</v>
      </c>
      <c r="D37" s="8" t="s">
        <v>10</v>
      </c>
      <c r="E37" s="8" t="s">
        <v>48</v>
      </c>
      <c r="F37" s="63" t="s">
        <v>16</v>
      </c>
      <c r="G37" s="23">
        <v>355.4</v>
      </c>
    </row>
    <row r="38" spans="1:7" outlineLevel="1">
      <c r="A38" s="8" t="s">
        <v>10</v>
      </c>
      <c r="B38" s="7" t="s">
        <v>14</v>
      </c>
      <c r="C38" s="7">
        <v>34</v>
      </c>
      <c r="D38" s="8" t="s">
        <v>10</v>
      </c>
      <c r="E38" s="8" t="s">
        <v>49</v>
      </c>
      <c r="F38" s="63" t="s">
        <v>16</v>
      </c>
      <c r="G38" s="23">
        <v>83.96</v>
      </c>
    </row>
    <row r="39" spans="1:7" outlineLevel="1">
      <c r="A39" s="8" t="s">
        <v>10</v>
      </c>
      <c r="B39" s="7" t="s">
        <v>14</v>
      </c>
      <c r="C39" s="7">
        <v>35</v>
      </c>
      <c r="D39" s="8" t="s">
        <v>10</v>
      </c>
      <c r="E39" s="8" t="s">
        <v>50</v>
      </c>
      <c r="F39" s="63" t="s">
        <v>16</v>
      </c>
      <c r="G39" s="23">
        <v>569.65</v>
      </c>
    </row>
    <row r="40" spans="1:7" outlineLevel="1">
      <c r="A40" s="8" t="s">
        <v>10</v>
      </c>
      <c r="B40" s="7" t="s">
        <v>14</v>
      </c>
      <c r="C40" s="7">
        <v>36</v>
      </c>
      <c r="D40" s="8" t="s">
        <v>10</v>
      </c>
      <c r="E40" s="8" t="s">
        <v>51</v>
      </c>
      <c r="F40" s="63" t="s">
        <v>16</v>
      </c>
      <c r="G40" s="23">
        <v>250.82</v>
      </c>
    </row>
    <row r="41" spans="1:7" ht="28.8" outlineLevel="1">
      <c r="A41" s="8" t="s">
        <v>10</v>
      </c>
      <c r="B41" s="7" t="s">
        <v>14</v>
      </c>
      <c r="C41" s="7">
        <v>37</v>
      </c>
      <c r="D41" s="8" t="s">
        <v>10</v>
      </c>
      <c r="E41" s="8" t="s">
        <v>52</v>
      </c>
      <c r="F41" s="63" t="s">
        <v>16</v>
      </c>
      <c r="G41" s="23">
        <v>50.01</v>
      </c>
    </row>
    <row r="42" spans="1:7" ht="28.8" outlineLevel="1">
      <c r="A42" s="8" t="s">
        <v>10</v>
      </c>
      <c r="B42" s="7" t="s">
        <v>14</v>
      </c>
      <c r="C42" s="7">
        <v>38</v>
      </c>
      <c r="D42" s="8" t="s">
        <v>10</v>
      </c>
      <c r="E42" s="8" t="s">
        <v>53</v>
      </c>
      <c r="F42" s="63" t="s">
        <v>16</v>
      </c>
      <c r="G42" s="23">
        <v>97.54</v>
      </c>
    </row>
    <row r="43" spans="1:7" ht="28.8" outlineLevel="1">
      <c r="A43" s="8" t="s">
        <v>10</v>
      </c>
      <c r="B43" s="7" t="s">
        <v>14</v>
      </c>
      <c r="C43" s="7">
        <v>39</v>
      </c>
      <c r="D43" s="8" t="s">
        <v>10</v>
      </c>
      <c r="E43" s="8" t="s">
        <v>54</v>
      </c>
      <c r="F43" s="63" t="s">
        <v>16</v>
      </c>
      <c r="G43" s="23">
        <v>162.6</v>
      </c>
    </row>
    <row r="44" spans="1:7" outlineLevel="1">
      <c r="A44" s="8" t="s">
        <v>10</v>
      </c>
      <c r="B44" s="7" t="s">
        <v>14</v>
      </c>
      <c r="C44" s="7">
        <v>40</v>
      </c>
      <c r="D44" s="8" t="s">
        <v>10</v>
      </c>
      <c r="E44" s="8" t="s">
        <v>55</v>
      </c>
      <c r="F44" s="63" t="s">
        <v>16</v>
      </c>
      <c r="G44" s="23">
        <v>168.82</v>
      </c>
    </row>
    <row r="45" spans="1:7" ht="43.2" outlineLevel="1">
      <c r="A45" s="8" t="s">
        <v>10</v>
      </c>
      <c r="B45" s="7" t="s">
        <v>14</v>
      </c>
      <c r="C45" s="7">
        <v>41</v>
      </c>
      <c r="D45" s="8" t="s">
        <v>10</v>
      </c>
      <c r="E45" s="8" t="s">
        <v>56</v>
      </c>
      <c r="F45" s="63" t="s">
        <v>16</v>
      </c>
      <c r="G45" s="23">
        <v>269.58999999999997</v>
      </c>
    </row>
    <row r="46" spans="1:7" ht="28.8" outlineLevel="1">
      <c r="A46" s="8" t="s">
        <v>10</v>
      </c>
      <c r="B46" s="7" t="s">
        <v>14</v>
      </c>
      <c r="C46" s="7">
        <v>42</v>
      </c>
      <c r="D46" s="8" t="s">
        <v>10</v>
      </c>
      <c r="E46" s="8" t="s">
        <v>57</v>
      </c>
      <c r="F46" s="63" t="s">
        <v>16</v>
      </c>
      <c r="G46" s="23">
        <v>151.25</v>
      </c>
    </row>
    <row r="47" spans="1:7" ht="28.8" outlineLevel="1">
      <c r="A47" s="8" t="s">
        <v>10</v>
      </c>
      <c r="B47" s="7" t="s">
        <v>14</v>
      </c>
      <c r="C47" s="7">
        <v>43</v>
      </c>
      <c r="D47" s="8" t="s">
        <v>10</v>
      </c>
      <c r="E47" s="8" t="s">
        <v>58</v>
      </c>
      <c r="F47" s="63" t="s">
        <v>16</v>
      </c>
      <c r="G47" s="23">
        <v>2366.0300000000002</v>
      </c>
    </row>
    <row r="48" spans="1:7" ht="28.8" outlineLevel="1">
      <c r="A48" s="8" t="s">
        <v>10</v>
      </c>
      <c r="B48" s="7" t="s">
        <v>14</v>
      </c>
      <c r="C48" s="7">
        <v>44</v>
      </c>
      <c r="D48" s="8" t="s">
        <v>10</v>
      </c>
      <c r="E48" s="8" t="s">
        <v>59</v>
      </c>
      <c r="F48" s="63" t="s">
        <v>16</v>
      </c>
      <c r="G48" s="23">
        <v>408.24</v>
      </c>
    </row>
    <row r="49" spans="1:7" ht="28.8" outlineLevel="1">
      <c r="A49" s="8" t="s">
        <v>10</v>
      </c>
      <c r="B49" s="7" t="s">
        <v>14</v>
      </c>
      <c r="C49" s="7">
        <v>45</v>
      </c>
      <c r="D49" s="8" t="s">
        <v>10</v>
      </c>
      <c r="E49" s="8" t="s">
        <v>60</v>
      </c>
      <c r="F49" s="63" t="s">
        <v>16</v>
      </c>
      <c r="G49" s="23">
        <v>1041.8599999999999</v>
      </c>
    </row>
    <row r="50" spans="1:7" outlineLevel="1">
      <c r="A50" s="8" t="s">
        <v>10</v>
      </c>
      <c r="B50" s="7" t="s">
        <v>14</v>
      </c>
      <c r="C50" s="7">
        <v>46</v>
      </c>
      <c r="D50" s="8" t="s">
        <v>10</v>
      </c>
      <c r="E50" s="8" t="s">
        <v>61</v>
      </c>
      <c r="F50" s="64" t="s">
        <v>62</v>
      </c>
      <c r="G50" s="23">
        <v>645</v>
      </c>
    </row>
    <row r="51" spans="1:7" outlineLevel="1">
      <c r="A51" s="8" t="s">
        <v>10</v>
      </c>
      <c r="B51" s="7" t="s">
        <v>14</v>
      </c>
      <c r="C51" s="7">
        <v>47</v>
      </c>
      <c r="D51" s="8" t="s">
        <v>10</v>
      </c>
      <c r="E51" s="8" t="s">
        <v>63</v>
      </c>
      <c r="F51" s="65" t="s">
        <v>62</v>
      </c>
      <c r="G51" s="23">
        <v>3504</v>
      </c>
    </row>
    <row r="52" spans="1:7" outlineLevel="1">
      <c r="A52" s="8"/>
      <c r="B52" s="7" t="s">
        <v>14</v>
      </c>
      <c r="C52" s="7">
        <v>48</v>
      </c>
      <c r="D52" s="8"/>
      <c r="E52" s="8" t="s">
        <v>64</v>
      </c>
      <c r="F52" s="65" t="s">
        <v>62</v>
      </c>
      <c r="G52" s="23">
        <v>420</v>
      </c>
    </row>
    <row r="53" spans="1:7" outlineLevel="1">
      <c r="A53" s="8"/>
      <c r="B53" s="7" t="s">
        <v>14</v>
      </c>
      <c r="C53" s="7">
        <v>49</v>
      </c>
      <c r="D53" s="8"/>
      <c r="E53" s="8" t="s">
        <v>65</v>
      </c>
      <c r="F53" s="65" t="s">
        <v>62</v>
      </c>
      <c r="G53" s="23">
        <v>2298</v>
      </c>
    </row>
    <row r="54" spans="1:7" outlineLevel="1">
      <c r="A54" s="8"/>
      <c r="B54" s="7" t="s">
        <v>14</v>
      </c>
      <c r="C54" s="7">
        <v>50</v>
      </c>
      <c r="D54" s="8"/>
      <c r="E54" s="8" t="s">
        <v>66</v>
      </c>
      <c r="F54" s="64" t="s">
        <v>62</v>
      </c>
      <c r="G54" s="24">
        <v>205</v>
      </c>
    </row>
    <row r="55" spans="1:7" outlineLevel="1">
      <c r="A55" s="8" t="s">
        <v>10</v>
      </c>
      <c r="B55" s="7" t="s">
        <v>14</v>
      </c>
      <c r="C55" s="7">
        <v>51</v>
      </c>
      <c r="D55" s="8" t="s">
        <v>10</v>
      </c>
      <c r="E55" s="8" t="s">
        <v>67</v>
      </c>
      <c r="F55" s="64" t="s">
        <v>62</v>
      </c>
      <c r="G55" s="24">
        <v>2705</v>
      </c>
    </row>
    <row r="56" spans="1:7" outlineLevel="1">
      <c r="A56" s="8" t="s">
        <v>10</v>
      </c>
      <c r="B56" s="7" t="s">
        <v>14</v>
      </c>
      <c r="C56" s="7">
        <v>52</v>
      </c>
      <c r="D56" s="8" t="s">
        <v>10</v>
      </c>
      <c r="E56" s="8" t="s">
        <v>68</v>
      </c>
      <c r="F56" s="64" t="s">
        <v>16</v>
      </c>
      <c r="G56" s="24">
        <v>2059.46</v>
      </c>
    </row>
    <row r="57" spans="1:7" ht="28.8" outlineLevel="1">
      <c r="A57" s="8" t="s">
        <v>10</v>
      </c>
      <c r="B57" s="7" t="s">
        <v>14</v>
      </c>
      <c r="C57" s="7">
        <v>53</v>
      </c>
      <c r="D57" s="8" t="s">
        <v>10</v>
      </c>
      <c r="E57" s="8" t="s">
        <v>69</v>
      </c>
      <c r="F57" s="64" t="s">
        <v>62</v>
      </c>
      <c r="G57" s="24">
        <v>408</v>
      </c>
    </row>
    <row r="58" spans="1:7" ht="43.2" outlineLevel="1">
      <c r="A58" s="8" t="s">
        <v>10</v>
      </c>
      <c r="B58" s="7" t="s">
        <v>14</v>
      </c>
      <c r="C58" s="7">
        <v>54</v>
      </c>
      <c r="D58" s="8" t="s">
        <v>10</v>
      </c>
      <c r="E58" s="8" t="s">
        <v>70</v>
      </c>
      <c r="F58" s="64" t="s">
        <v>62</v>
      </c>
      <c r="G58" s="24">
        <v>2485</v>
      </c>
    </row>
    <row r="59" spans="1:7" outlineLevel="1">
      <c r="A59" s="8"/>
      <c r="B59" s="7" t="s">
        <v>14</v>
      </c>
      <c r="C59" s="7">
        <v>55</v>
      </c>
      <c r="D59" s="8"/>
      <c r="E59" s="8" t="s">
        <v>71</v>
      </c>
      <c r="F59" s="64" t="s">
        <v>62</v>
      </c>
      <c r="G59" s="23">
        <v>725</v>
      </c>
    </row>
    <row r="60" spans="1:7" outlineLevel="1">
      <c r="A60" s="8"/>
      <c r="B60" s="7" t="s">
        <v>14</v>
      </c>
      <c r="C60" s="7">
        <v>56</v>
      </c>
      <c r="D60" s="8"/>
      <c r="E60" s="8" t="s">
        <v>72</v>
      </c>
      <c r="F60" s="64" t="s">
        <v>62</v>
      </c>
      <c r="G60" s="23">
        <v>2340</v>
      </c>
    </row>
    <row r="61" spans="1:7" ht="57.6" customHeight="1" outlineLevel="1">
      <c r="A61" s="8"/>
      <c r="B61" s="7" t="s">
        <v>73</v>
      </c>
      <c r="C61" s="7">
        <v>57</v>
      </c>
      <c r="D61" s="8"/>
      <c r="E61" s="8" t="s">
        <v>74</v>
      </c>
      <c r="F61" s="64" t="s">
        <v>62</v>
      </c>
      <c r="G61" s="24">
        <v>2678.52</v>
      </c>
    </row>
    <row r="62" spans="1:7">
      <c r="A62" s="11" t="s">
        <v>75</v>
      </c>
      <c r="B62" s="11"/>
      <c r="C62" s="11"/>
      <c r="D62" s="11" t="s">
        <v>76</v>
      </c>
      <c r="E62" s="11" t="s">
        <v>77</v>
      </c>
      <c r="F62" s="25" t="s">
        <v>10</v>
      </c>
      <c r="G62" s="25" t="s">
        <v>10</v>
      </c>
    </row>
    <row r="63" spans="1:7">
      <c r="A63" s="12" t="s">
        <v>78</v>
      </c>
      <c r="B63" s="12"/>
      <c r="C63" s="12"/>
      <c r="D63" s="13" t="s">
        <v>79</v>
      </c>
      <c r="E63" s="14" t="s">
        <v>80</v>
      </c>
      <c r="F63" s="28"/>
      <c r="G63" s="26">
        <f>SUM(G64:G121)</f>
        <v>67374.33</v>
      </c>
    </row>
    <row r="64" spans="1:7" ht="28.8" outlineLevel="1">
      <c r="A64" s="7" t="s">
        <v>10</v>
      </c>
      <c r="B64" s="7" t="s">
        <v>14</v>
      </c>
      <c r="C64" s="7">
        <v>58</v>
      </c>
      <c r="D64" s="7" t="s">
        <v>10</v>
      </c>
      <c r="E64" s="8" t="s">
        <v>15</v>
      </c>
      <c r="F64" s="63" t="s">
        <v>16</v>
      </c>
      <c r="G64" s="23">
        <v>3861.93</v>
      </c>
    </row>
    <row r="65" spans="1:7" ht="28.8" outlineLevel="1">
      <c r="A65" s="7" t="s">
        <v>10</v>
      </c>
      <c r="B65" s="7" t="s">
        <v>14</v>
      </c>
      <c r="C65" s="7">
        <v>59</v>
      </c>
      <c r="D65" s="7" t="s">
        <v>10</v>
      </c>
      <c r="E65" s="8" t="s">
        <v>17</v>
      </c>
      <c r="F65" s="63" t="s">
        <v>16</v>
      </c>
      <c r="G65" s="23">
        <v>695.98</v>
      </c>
    </row>
    <row r="66" spans="1:7" ht="28.8" outlineLevel="1">
      <c r="A66" s="7" t="s">
        <v>10</v>
      </c>
      <c r="B66" s="7" t="s">
        <v>14</v>
      </c>
      <c r="C66" s="7">
        <v>60</v>
      </c>
      <c r="D66" s="7" t="s">
        <v>10</v>
      </c>
      <c r="E66" s="8" t="s">
        <v>18</v>
      </c>
      <c r="F66" s="63" t="s">
        <v>16</v>
      </c>
      <c r="G66" s="23">
        <v>491.08</v>
      </c>
    </row>
    <row r="67" spans="1:7" ht="43.2" outlineLevel="1">
      <c r="A67" s="7" t="s">
        <v>10</v>
      </c>
      <c r="B67" s="7" t="s">
        <v>14</v>
      </c>
      <c r="C67" s="7">
        <v>61</v>
      </c>
      <c r="D67" s="7" t="s">
        <v>10</v>
      </c>
      <c r="E67" s="8" t="s">
        <v>19</v>
      </c>
      <c r="F67" s="63" t="s">
        <v>16</v>
      </c>
      <c r="G67" s="23">
        <v>1128.3699999999999</v>
      </c>
    </row>
    <row r="68" spans="1:7" ht="28.8" outlineLevel="1">
      <c r="A68" s="7" t="s">
        <v>10</v>
      </c>
      <c r="B68" s="7" t="s">
        <v>14</v>
      </c>
      <c r="C68" s="7">
        <v>62</v>
      </c>
      <c r="D68" s="7" t="s">
        <v>10</v>
      </c>
      <c r="E68" s="8" t="s">
        <v>20</v>
      </c>
      <c r="F68" s="63" t="s">
        <v>16</v>
      </c>
      <c r="G68" s="23">
        <v>1595.57</v>
      </c>
    </row>
    <row r="69" spans="1:7" ht="28.8" outlineLevel="1">
      <c r="A69" s="7" t="s">
        <v>10</v>
      </c>
      <c r="B69" s="7" t="s">
        <v>14</v>
      </c>
      <c r="C69" s="7">
        <v>63</v>
      </c>
      <c r="D69" s="7" t="s">
        <v>10</v>
      </c>
      <c r="E69" s="8" t="s">
        <v>21</v>
      </c>
      <c r="F69" s="63" t="s">
        <v>16</v>
      </c>
      <c r="G69" s="23">
        <v>154.69999999999999</v>
      </c>
    </row>
    <row r="70" spans="1:7" ht="28.8" outlineLevel="1">
      <c r="A70" s="7" t="s">
        <v>10</v>
      </c>
      <c r="B70" s="7" t="s">
        <v>14</v>
      </c>
      <c r="C70" s="7">
        <v>64</v>
      </c>
      <c r="D70" s="7" t="s">
        <v>10</v>
      </c>
      <c r="E70" s="8" t="s">
        <v>22</v>
      </c>
      <c r="F70" s="63" t="s">
        <v>16</v>
      </c>
      <c r="G70" s="23">
        <v>1173.8</v>
      </c>
    </row>
    <row r="71" spans="1:7" ht="28.8" outlineLevel="1">
      <c r="A71" s="7" t="s">
        <v>10</v>
      </c>
      <c r="B71" s="7" t="s">
        <v>14</v>
      </c>
      <c r="C71" s="7">
        <v>65</v>
      </c>
      <c r="D71" s="7" t="s">
        <v>10</v>
      </c>
      <c r="E71" s="8" t="s">
        <v>23</v>
      </c>
      <c r="F71" s="63" t="s">
        <v>16</v>
      </c>
      <c r="G71" s="23">
        <v>775.92</v>
      </c>
    </row>
    <row r="72" spans="1:7" ht="28.8" outlineLevel="1">
      <c r="A72" s="7" t="s">
        <v>10</v>
      </c>
      <c r="B72" s="7" t="s">
        <v>14</v>
      </c>
      <c r="C72" s="7">
        <v>66</v>
      </c>
      <c r="D72" s="7" t="s">
        <v>10</v>
      </c>
      <c r="E72" s="8" t="s">
        <v>24</v>
      </c>
      <c r="F72" s="63" t="s">
        <v>16</v>
      </c>
      <c r="G72" s="23">
        <v>102.39</v>
      </c>
    </row>
    <row r="73" spans="1:7" ht="28.8" outlineLevel="1">
      <c r="A73" s="7" t="s">
        <v>10</v>
      </c>
      <c r="B73" s="7" t="s">
        <v>14</v>
      </c>
      <c r="C73" s="7">
        <v>67</v>
      </c>
      <c r="D73" s="7" t="s">
        <v>10</v>
      </c>
      <c r="E73" s="8" t="s">
        <v>25</v>
      </c>
      <c r="F73" s="63" t="s">
        <v>16</v>
      </c>
      <c r="G73" s="23">
        <v>191.51</v>
      </c>
    </row>
    <row r="74" spans="1:7" ht="28.8" outlineLevel="1">
      <c r="A74" s="7" t="s">
        <v>10</v>
      </c>
      <c r="B74" s="7" t="s">
        <v>14</v>
      </c>
      <c r="C74" s="7">
        <v>68</v>
      </c>
      <c r="D74" s="7" t="s">
        <v>10</v>
      </c>
      <c r="E74" s="8" t="s">
        <v>26</v>
      </c>
      <c r="F74" s="63" t="s">
        <v>16</v>
      </c>
      <c r="G74" s="23">
        <v>742.34</v>
      </c>
    </row>
    <row r="75" spans="1:7" ht="28.8" outlineLevel="1">
      <c r="A75" s="7" t="s">
        <v>10</v>
      </c>
      <c r="B75" s="7" t="s">
        <v>14</v>
      </c>
      <c r="C75" s="7">
        <v>69</v>
      </c>
      <c r="D75" s="7" t="s">
        <v>10</v>
      </c>
      <c r="E75" s="8" t="s">
        <v>27</v>
      </c>
      <c r="F75" s="63" t="s">
        <v>16</v>
      </c>
      <c r="G75" s="23">
        <v>8744.0499999999993</v>
      </c>
    </row>
    <row r="76" spans="1:7" ht="28.8" outlineLevel="1">
      <c r="A76" s="7" t="s">
        <v>10</v>
      </c>
      <c r="B76" s="7" t="s">
        <v>14</v>
      </c>
      <c r="C76" s="7">
        <v>70</v>
      </c>
      <c r="D76" s="7" t="s">
        <v>10</v>
      </c>
      <c r="E76" s="8" t="s">
        <v>28</v>
      </c>
      <c r="F76" s="63" t="s">
        <v>16</v>
      </c>
      <c r="G76" s="23">
        <v>711.16</v>
      </c>
    </row>
    <row r="77" spans="1:7" ht="28.8" outlineLevel="1">
      <c r="A77" s="7" t="s">
        <v>10</v>
      </c>
      <c r="B77" s="7" t="s">
        <v>14</v>
      </c>
      <c r="C77" s="7">
        <v>71</v>
      </c>
      <c r="D77" s="7" t="s">
        <v>10</v>
      </c>
      <c r="E77" s="8" t="s">
        <v>29</v>
      </c>
      <c r="F77" s="63" t="s">
        <v>16</v>
      </c>
      <c r="G77" s="23">
        <v>3187.96</v>
      </c>
    </row>
    <row r="78" spans="1:7" ht="28.8" outlineLevel="1">
      <c r="A78" s="7" t="s">
        <v>10</v>
      </c>
      <c r="B78" s="7" t="s">
        <v>14</v>
      </c>
      <c r="C78" s="7">
        <v>72</v>
      </c>
      <c r="D78" s="7" t="s">
        <v>10</v>
      </c>
      <c r="E78" s="8" t="s">
        <v>30</v>
      </c>
      <c r="F78" s="63" t="s">
        <v>16</v>
      </c>
      <c r="G78" s="23">
        <v>98.84</v>
      </c>
    </row>
    <row r="79" spans="1:7" ht="28.8" outlineLevel="1">
      <c r="A79" s="7" t="s">
        <v>10</v>
      </c>
      <c r="B79" s="7" t="s">
        <v>14</v>
      </c>
      <c r="C79" s="7">
        <v>73</v>
      </c>
      <c r="D79" s="7" t="s">
        <v>10</v>
      </c>
      <c r="E79" s="8" t="s">
        <v>31</v>
      </c>
      <c r="F79" s="63" t="s">
        <v>16</v>
      </c>
      <c r="G79" s="23">
        <v>208.06</v>
      </c>
    </row>
    <row r="80" spans="1:7" ht="28.8" outlineLevel="1">
      <c r="A80" s="7" t="s">
        <v>10</v>
      </c>
      <c r="B80" s="7" t="s">
        <v>14</v>
      </c>
      <c r="C80" s="7">
        <v>74</v>
      </c>
      <c r="D80" s="7" t="s">
        <v>10</v>
      </c>
      <c r="E80" s="8" t="s">
        <v>32</v>
      </c>
      <c r="F80" s="63" t="s">
        <v>16</v>
      </c>
      <c r="G80" s="23">
        <v>185.86</v>
      </c>
    </row>
    <row r="81" spans="1:7" ht="28.8" outlineLevel="1">
      <c r="A81" s="7" t="s">
        <v>10</v>
      </c>
      <c r="B81" s="7" t="s">
        <v>14</v>
      </c>
      <c r="C81" s="7">
        <v>75</v>
      </c>
      <c r="D81" s="7" t="s">
        <v>10</v>
      </c>
      <c r="E81" s="8" t="s">
        <v>33</v>
      </c>
      <c r="F81" s="63" t="s">
        <v>16</v>
      </c>
      <c r="G81" s="23">
        <v>126.65</v>
      </c>
    </row>
    <row r="82" spans="1:7" ht="28.8" outlineLevel="1">
      <c r="A82" s="7" t="s">
        <v>10</v>
      </c>
      <c r="B82" s="7" t="s">
        <v>14</v>
      </c>
      <c r="C82" s="7">
        <v>76</v>
      </c>
      <c r="D82" s="7" t="s">
        <v>10</v>
      </c>
      <c r="E82" s="8" t="s">
        <v>34</v>
      </c>
      <c r="F82" s="63" t="s">
        <v>16</v>
      </c>
      <c r="G82" s="23">
        <v>2221.37</v>
      </c>
    </row>
    <row r="83" spans="1:7" ht="28.8" outlineLevel="1">
      <c r="A83" s="7" t="s">
        <v>10</v>
      </c>
      <c r="B83" s="7" t="s">
        <v>14</v>
      </c>
      <c r="C83" s="7">
        <v>77</v>
      </c>
      <c r="D83" s="7" t="s">
        <v>10</v>
      </c>
      <c r="E83" s="8" t="s">
        <v>35</v>
      </c>
      <c r="F83" s="63" t="s">
        <v>16</v>
      </c>
      <c r="G83" s="23">
        <v>9318.6</v>
      </c>
    </row>
    <row r="84" spans="1:7" ht="28.8" outlineLevel="1">
      <c r="A84" s="7" t="s">
        <v>10</v>
      </c>
      <c r="B84" s="7" t="s">
        <v>14</v>
      </c>
      <c r="C84" s="7">
        <v>78</v>
      </c>
      <c r="D84" s="7" t="s">
        <v>10</v>
      </c>
      <c r="E84" s="8" t="s">
        <v>36</v>
      </c>
      <c r="F84" s="63" t="s">
        <v>16</v>
      </c>
      <c r="G84" s="23">
        <v>149.84</v>
      </c>
    </row>
    <row r="85" spans="1:7" ht="43.2" outlineLevel="1">
      <c r="A85" s="15"/>
      <c r="B85" s="7" t="s">
        <v>14</v>
      </c>
      <c r="C85" s="7">
        <v>79</v>
      </c>
      <c r="D85" s="10"/>
      <c r="E85" s="8" t="s">
        <v>37</v>
      </c>
      <c r="F85" s="63" t="s">
        <v>16</v>
      </c>
      <c r="G85" s="23">
        <v>2668.65</v>
      </c>
    </row>
    <row r="86" spans="1:7" ht="43.2" outlineLevel="1">
      <c r="A86" s="15"/>
      <c r="B86" s="7" t="s">
        <v>14</v>
      </c>
      <c r="C86" s="7">
        <v>80</v>
      </c>
      <c r="D86" s="10"/>
      <c r="E86" s="8" t="s">
        <v>38</v>
      </c>
      <c r="F86" s="63" t="s">
        <v>16</v>
      </c>
      <c r="G86" s="23">
        <v>101.73</v>
      </c>
    </row>
    <row r="87" spans="1:7" ht="28.8" outlineLevel="1">
      <c r="A87" s="15"/>
      <c r="B87" s="7" t="s">
        <v>14</v>
      </c>
      <c r="C87" s="7">
        <v>81</v>
      </c>
      <c r="D87" s="10"/>
      <c r="E87" s="8" t="s">
        <v>39</v>
      </c>
      <c r="F87" s="63" t="s">
        <v>16</v>
      </c>
      <c r="G87" s="23">
        <v>86.73</v>
      </c>
    </row>
    <row r="88" spans="1:7" ht="28.8" outlineLevel="1">
      <c r="A88" s="8" t="s">
        <v>10</v>
      </c>
      <c r="B88" s="7" t="s">
        <v>14</v>
      </c>
      <c r="C88" s="7">
        <v>82</v>
      </c>
      <c r="D88" s="8" t="s">
        <v>10</v>
      </c>
      <c r="E88" s="8" t="s">
        <v>40</v>
      </c>
      <c r="F88" s="63" t="s">
        <v>16</v>
      </c>
      <c r="G88" s="23">
        <v>121.71</v>
      </c>
    </row>
    <row r="89" spans="1:7" ht="28.8" outlineLevel="1">
      <c r="A89" s="8" t="s">
        <v>10</v>
      </c>
      <c r="B89" s="7" t="s">
        <v>14</v>
      </c>
      <c r="C89" s="7">
        <v>83</v>
      </c>
      <c r="D89" s="8" t="s">
        <v>10</v>
      </c>
      <c r="E89" s="8" t="s">
        <v>41</v>
      </c>
      <c r="F89" s="63" t="s">
        <v>16</v>
      </c>
      <c r="G89" s="23">
        <v>174.54</v>
      </c>
    </row>
    <row r="90" spans="1:7" ht="28.8" outlineLevel="1">
      <c r="A90" s="8" t="s">
        <v>10</v>
      </c>
      <c r="B90" s="7" t="s">
        <v>14</v>
      </c>
      <c r="C90" s="7">
        <v>84</v>
      </c>
      <c r="D90" s="8" t="s">
        <v>10</v>
      </c>
      <c r="E90" s="8" t="s">
        <v>42</v>
      </c>
      <c r="F90" s="63" t="s">
        <v>16</v>
      </c>
      <c r="G90" s="23">
        <v>180.72</v>
      </c>
    </row>
    <row r="91" spans="1:7" ht="28.8" outlineLevel="1">
      <c r="A91" s="8" t="s">
        <v>10</v>
      </c>
      <c r="B91" s="7" t="s">
        <v>14</v>
      </c>
      <c r="C91" s="7">
        <v>85</v>
      </c>
      <c r="D91" s="8" t="s">
        <v>10</v>
      </c>
      <c r="E91" s="8" t="s">
        <v>43</v>
      </c>
      <c r="F91" s="63" t="s">
        <v>16</v>
      </c>
      <c r="G91" s="23">
        <v>147.78</v>
      </c>
    </row>
    <row r="92" spans="1:7" ht="28.8" outlineLevel="1">
      <c r="A92" s="8" t="s">
        <v>10</v>
      </c>
      <c r="B92" s="7" t="s">
        <v>14</v>
      </c>
      <c r="C92" s="7">
        <v>86</v>
      </c>
      <c r="D92" s="8" t="s">
        <v>10</v>
      </c>
      <c r="E92" s="8" t="s">
        <v>44</v>
      </c>
      <c r="F92" s="63" t="s">
        <v>16</v>
      </c>
      <c r="G92" s="23">
        <v>28.81</v>
      </c>
    </row>
    <row r="93" spans="1:7" ht="43.2" outlineLevel="1">
      <c r="A93" s="8" t="s">
        <v>10</v>
      </c>
      <c r="B93" s="7" t="s">
        <v>14</v>
      </c>
      <c r="C93" s="7">
        <v>87</v>
      </c>
      <c r="D93" s="8" t="s">
        <v>10</v>
      </c>
      <c r="E93" s="8" t="s">
        <v>45</v>
      </c>
      <c r="F93" s="63" t="s">
        <v>16</v>
      </c>
      <c r="G93" s="23">
        <v>753.59</v>
      </c>
    </row>
    <row r="94" spans="1:7" ht="28.8" outlineLevel="1">
      <c r="A94" s="8" t="s">
        <v>10</v>
      </c>
      <c r="B94" s="7" t="s">
        <v>14</v>
      </c>
      <c r="C94" s="7">
        <v>88</v>
      </c>
      <c r="D94" s="8" t="s">
        <v>10</v>
      </c>
      <c r="E94" s="8" t="s">
        <v>46</v>
      </c>
      <c r="F94" s="63" t="s">
        <v>16</v>
      </c>
      <c r="G94" s="23">
        <v>858.24</v>
      </c>
    </row>
    <row r="95" spans="1:7" ht="28.8" outlineLevel="1">
      <c r="A95" s="8" t="s">
        <v>10</v>
      </c>
      <c r="B95" s="7" t="s">
        <v>14</v>
      </c>
      <c r="C95" s="7">
        <v>89</v>
      </c>
      <c r="D95" s="8" t="s">
        <v>10</v>
      </c>
      <c r="E95" s="8" t="s">
        <v>47</v>
      </c>
      <c r="F95" s="63" t="s">
        <v>16</v>
      </c>
      <c r="G95" s="23">
        <v>403</v>
      </c>
    </row>
    <row r="96" spans="1:7" ht="28.8" outlineLevel="1">
      <c r="A96" s="8" t="s">
        <v>10</v>
      </c>
      <c r="B96" s="7" t="s">
        <v>14</v>
      </c>
      <c r="C96" s="7">
        <v>90</v>
      </c>
      <c r="D96" s="8" t="s">
        <v>10</v>
      </c>
      <c r="E96" s="8" t="s">
        <v>48</v>
      </c>
      <c r="F96" s="63" t="s">
        <v>16</v>
      </c>
      <c r="G96" s="23">
        <v>272.72000000000003</v>
      </c>
    </row>
    <row r="97" spans="1:7" outlineLevel="1">
      <c r="A97" s="8" t="s">
        <v>10</v>
      </c>
      <c r="B97" s="7" t="s">
        <v>14</v>
      </c>
      <c r="C97" s="7">
        <v>91</v>
      </c>
      <c r="D97" s="8" t="s">
        <v>10</v>
      </c>
      <c r="E97" s="8" t="s">
        <v>49</v>
      </c>
      <c r="F97" s="63" t="s">
        <v>16</v>
      </c>
      <c r="G97" s="23">
        <v>165.14</v>
      </c>
    </row>
    <row r="98" spans="1:7" outlineLevel="1">
      <c r="A98" s="8" t="s">
        <v>10</v>
      </c>
      <c r="B98" s="7" t="s">
        <v>14</v>
      </c>
      <c r="C98" s="7">
        <v>92</v>
      </c>
      <c r="D98" s="8" t="s">
        <v>10</v>
      </c>
      <c r="E98" s="8" t="s">
        <v>50</v>
      </c>
      <c r="F98" s="63" t="s">
        <v>16</v>
      </c>
      <c r="G98" s="23">
        <v>184.46</v>
      </c>
    </row>
    <row r="99" spans="1:7" outlineLevel="1">
      <c r="A99" s="8" t="s">
        <v>10</v>
      </c>
      <c r="B99" s="7" t="s">
        <v>14</v>
      </c>
      <c r="C99" s="7">
        <v>93</v>
      </c>
      <c r="D99" s="8" t="s">
        <v>10</v>
      </c>
      <c r="E99" s="8" t="s">
        <v>51</v>
      </c>
      <c r="F99" s="63" t="s">
        <v>16</v>
      </c>
      <c r="G99" s="23">
        <v>405.98</v>
      </c>
    </row>
    <row r="100" spans="1:7" ht="28.8" outlineLevel="1">
      <c r="A100" s="8" t="s">
        <v>10</v>
      </c>
      <c r="B100" s="7" t="s">
        <v>14</v>
      </c>
      <c r="C100" s="7">
        <v>94</v>
      </c>
      <c r="D100" s="8" t="s">
        <v>10</v>
      </c>
      <c r="E100" s="8" t="s">
        <v>52</v>
      </c>
      <c r="F100" s="63" t="s">
        <v>16</v>
      </c>
      <c r="G100" s="23">
        <v>45.11</v>
      </c>
    </row>
    <row r="101" spans="1:7" ht="28.8" outlineLevel="1">
      <c r="A101" s="8" t="s">
        <v>10</v>
      </c>
      <c r="B101" s="7" t="s">
        <v>14</v>
      </c>
      <c r="C101" s="7">
        <v>95</v>
      </c>
      <c r="D101" s="8" t="s">
        <v>10</v>
      </c>
      <c r="E101" s="8" t="s">
        <v>53</v>
      </c>
      <c r="F101" s="63" t="s">
        <v>16</v>
      </c>
      <c r="G101" s="23">
        <v>137.87</v>
      </c>
    </row>
    <row r="102" spans="1:7" ht="28.8" outlineLevel="1">
      <c r="A102" s="8" t="s">
        <v>10</v>
      </c>
      <c r="B102" s="7" t="s">
        <v>14</v>
      </c>
      <c r="C102" s="7">
        <v>96</v>
      </c>
      <c r="D102" s="8" t="s">
        <v>10</v>
      </c>
      <c r="E102" s="8" t="s">
        <v>54</v>
      </c>
      <c r="F102" s="63" t="s">
        <v>16</v>
      </c>
      <c r="G102" s="23">
        <v>248.39</v>
      </c>
    </row>
    <row r="103" spans="1:7" outlineLevel="1">
      <c r="A103" s="8" t="s">
        <v>10</v>
      </c>
      <c r="B103" s="7" t="s">
        <v>14</v>
      </c>
      <c r="C103" s="7">
        <v>97</v>
      </c>
      <c r="D103" s="8" t="s">
        <v>10</v>
      </c>
      <c r="E103" s="8" t="s">
        <v>55</v>
      </c>
      <c r="F103" s="63" t="s">
        <v>16</v>
      </c>
      <c r="G103" s="23">
        <v>613</v>
      </c>
    </row>
    <row r="104" spans="1:7" ht="43.2" outlineLevel="1">
      <c r="A104" s="8" t="s">
        <v>10</v>
      </c>
      <c r="B104" s="7" t="s">
        <v>14</v>
      </c>
      <c r="C104" s="7">
        <v>98</v>
      </c>
      <c r="D104" s="8" t="s">
        <v>10</v>
      </c>
      <c r="E104" s="8" t="s">
        <v>56</v>
      </c>
      <c r="F104" s="63" t="s">
        <v>16</v>
      </c>
      <c r="G104" s="23">
        <v>1563.24</v>
      </c>
    </row>
    <row r="105" spans="1:7" ht="28.8" outlineLevel="1">
      <c r="A105" s="8" t="s">
        <v>10</v>
      </c>
      <c r="B105" s="7" t="s">
        <v>14</v>
      </c>
      <c r="C105" s="7">
        <v>99</v>
      </c>
      <c r="D105" s="8" t="s">
        <v>10</v>
      </c>
      <c r="E105" s="8" t="s">
        <v>58</v>
      </c>
      <c r="F105" s="63" t="s">
        <v>16</v>
      </c>
      <c r="G105" s="23">
        <v>950</v>
      </c>
    </row>
    <row r="106" spans="1:7" ht="28.8" outlineLevel="1">
      <c r="A106" s="8" t="s">
        <v>10</v>
      </c>
      <c r="B106" s="7" t="s">
        <v>14</v>
      </c>
      <c r="C106" s="7">
        <v>100</v>
      </c>
      <c r="D106" s="8" t="s">
        <v>10</v>
      </c>
      <c r="E106" s="8" t="s">
        <v>59</v>
      </c>
      <c r="F106" s="63" t="s">
        <v>16</v>
      </c>
      <c r="G106" s="23">
        <v>186.34</v>
      </c>
    </row>
    <row r="107" spans="1:7" ht="28.8" outlineLevel="1">
      <c r="A107" s="8" t="s">
        <v>10</v>
      </c>
      <c r="B107" s="7" t="s">
        <v>14</v>
      </c>
      <c r="C107" s="7">
        <v>101</v>
      </c>
      <c r="D107" s="8" t="s">
        <v>10</v>
      </c>
      <c r="E107" s="8" t="s">
        <v>60</v>
      </c>
      <c r="F107" s="63" t="s">
        <v>16</v>
      </c>
      <c r="G107" s="23">
        <v>1675.32</v>
      </c>
    </row>
    <row r="108" spans="1:7" outlineLevel="1">
      <c r="A108" s="8" t="s">
        <v>10</v>
      </c>
      <c r="B108" s="7" t="s">
        <v>14</v>
      </c>
      <c r="C108" s="7">
        <v>102</v>
      </c>
      <c r="D108" s="8" t="s">
        <v>10</v>
      </c>
      <c r="E108" s="8" t="s">
        <v>81</v>
      </c>
      <c r="F108" s="64" t="s">
        <v>16</v>
      </c>
      <c r="G108" s="23">
        <v>665</v>
      </c>
    </row>
    <row r="109" spans="1:7" outlineLevel="1">
      <c r="A109" s="8" t="s">
        <v>10</v>
      </c>
      <c r="B109" s="7" t="s">
        <v>14</v>
      </c>
      <c r="C109" s="7">
        <v>103</v>
      </c>
      <c r="D109" s="8" t="s">
        <v>10</v>
      </c>
      <c r="E109" s="8" t="s">
        <v>61</v>
      </c>
      <c r="F109" s="64" t="s">
        <v>16</v>
      </c>
      <c r="G109" s="23">
        <v>3045</v>
      </c>
    </row>
    <row r="110" spans="1:7" outlineLevel="1">
      <c r="A110" s="8" t="s">
        <v>10</v>
      </c>
      <c r="B110" s="7" t="s">
        <v>14</v>
      </c>
      <c r="C110" s="7">
        <v>104</v>
      </c>
      <c r="D110" s="8" t="s">
        <v>10</v>
      </c>
      <c r="E110" s="8" t="s">
        <v>63</v>
      </c>
      <c r="F110" s="64" t="s">
        <v>16</v>
      </c>
      <c r="G110" s="23">
        <v>5044</v>
      </c>
    </row>
    <row r="111" spans="1:7" outlineLevel="1">
      <c r="A111" s="8"/>
      <c r="B111" s="7" t="s">
        <v>14</v>
      </c>
      <c r="C111" s="7">
        <v>105</v>
      </c>
      <c r="D111" s="8"/>
      <c r="E111" s="8" t="s">
        <v>64</v>
      </c>
      <c r="F111" s="64" t="s">
        <v>16</v>
      </c>
      <c r="G111" s="23">
        <v>2063</v>
      </c>
    </row>
    <row r="112" spans="1:7" outlineLevel="1">
      <c r="A112" s="8"/>
      <c r="B112" s="7" t="s">
        <v>14</v>
      </c>
      <c r="C112" s="7">
        <v>106</v>
      </c>
      <c r="D112" s="8"/>
      <c r="E112" s="8" t="s">
        <v>65</v>
      </c>
      <c r="F112" s="64" t="s">
        <v>16</v>
      </c>
      <c r="G112" s="23">
        <v>605</v>
      </c>
    </row>
    <row r="113" spans="1:7" outlineLevel="1">
      <c r="A113" s="8"/>
      <c r="B113" s="7" t="s">
        <v>14</v>
      </c>
      <c r="C113" s="7">
        <v>107</v>
      </c>
      <c r="D113" s="8"/>
      <c r="E113" s="8" t="s">
        <v>66</v>
      </c>
      <c r="F113" s="64" t="s">
        <v>16</v>
      </c>
      <c r="G113" s="23">
        <v>889</v>
      </c>
    </row>
    <row r="114" spans="1:7" outlineLevel="1">
      <c r="A114" s="8"/>
      <c r="B114" s="7" t="s">
        <v>14</v>
      </c>
      <c r="C114" s="7">
        <v>108</v>
      </c>
      <c r="D114" s="8"/>
      <c r="E114" s="8" t="s">
        <v>82</v>
      </c>
      <c r="F114" s="64" t="s">
        <v>16</v>
      </c>
      <c r="G114" s="23">
        <v>402</v>
      </c>
    </row>
    <row r="115" spans="1:7" outlineLevel="1">
      <c r="A115" s="8"/>
      <c r="B115" s="7" t="s">
        <v>14</v>
      </c>
      <c r="C115" s="7">
        <v>109</v>
      </c>
      <c r="D115" s="8"/>
      <c r="E115" s="8" t="s">
        <v>67</v>
      </c>
      <c r="F115" s="64" t="s">
        <v>16</v>
      </c>
      <c r="G115" s="24">
        <v>25.76</v>
      </c>
    </row>
    <row r="116" spans="1:7" outlineLevel="1">
      <c r="A116" s="8"/>
      <c r="B116" s="7" t="s">
        <v>14</v>
      </c>
      <c r="C116" s="7">
        <v>110</v>
      </c>
      <c r="D116" s="8"/>
      <c r="E116" s="8" t="s">
        <v>68</v>
      </c>
      <c r="F116" s="64" t="s">
        <v>16</v>
      </c>
      <c r="G116" s="24">
        <v>65.56</v>
      </c>
    </row>
    <row r="117" spans="1:7" ht="28.8" outlineLevel="1">
      <c r="A117" s="8"/>
      <c r="B117" s="7" t="s">
        <v>14</v>
      </c>
      <c r="C117" s="7">
        <v>111</v>
      </c>
      <c r="D117" s="8"/>
      <c r="E117" s="8" t="s">
        <v>69</v>
      </c>
      <c r="F117" s="64" t="s">
        <v>16</v>
      </c>
      <c r="G117" s="24">
        <v>4.3499999999999996</v>
      </c>
    </row>
    <row r="118" spans="1:7" ht="43.2" outlineLevel="1">
      <c r="A118" s="8"/>
      <c r="B118" s="7" t="s">
        <v>14</v>
      </c>
      <c r="C118" s="7">
        <v>112</v>
      </c>
      <c r="D118" s="8"/>
      <c r="E118" s="8" t="s">
        <v>70</v>
      </c>
      <c r="F118" s="64" t="s">
        <v>16</v>
      </c>
      <c r="G118" s="24">
        <v>60</v>
      </c>
    </row>
    <row r="119" spans="1:7" outlineLevel="1">
      <c r="A119" s="8"/>
      <c r="B119" s="7"/>
      <c r="C119" s="7">
        <v>113</v>
      </c>
      <c r="D119" s="8"/>
      <c r="E119" s="8" t="s">
        <v>71</v>
      </c>
      <c r="F119" s="64" t="s">
        <v>16</v>
      </c>
      <c r="G119" s="24">
        <v>508</v>
      </c>
    </row>
    <row r="120" spans="1:7" outlineLevel="1">
      <c r="A120" s="8"/>
      <c r="B120" s="7" t="s">
        <v>14</v>
      </c>
      <c r="C120" s="7">
        <v>114</v>
      </c>
      <c r="D120" s="8"/>
      <c r="E120" s="8" t="s">
        <v>72</v>
      </c>
      <c r="F120" s="64" t="s">
        <v>16</v>
      </c>
      <c r="G120" s="23">
        <v>4678</v>
      </c>
    </row>
    <row r="121" spans="1:7" ht="58.8" customHeight="1" outlineLevel="1">
      <c r="A121" s="8"/>
      <c r="B121" s="7" t="s">
        <v>73</v>
      </c>
      <c r="C121" s="7">
        <v>115</v>
      </c>
      <c r="D121" s="8"/>
      <c r="E121" s="16" t="s">
        <v>74</v>
      </c>
      <c r="F121" s="64" t="s">
        <v>16</v>
      </c>
      <c r="G121" s="24">
        <v>1480.61</v>
      </c>
    </row>
    <row r="122" spans="1:7">
      <c r="A122" s="12" t="s">
        <v>83</v>
      </c>
      <c r="B122" s="12"/>
      <c r="C122" s="12"/>
      <c r="D122" s="13" t="s">
        <v>84</v>
      </c>
      <c r="E122" s="14" t="s">
        <v>85</v>
      </c>
      <c r="F122" s="28"/>
      <c r="G122" s="26">
        <f>SUM(G123:G169)</f>
        <v>62185.57</v>
      </c>
    </row>
    <row r="123" spans="1:7" ht="28.8" outlineLevel="1">
      <c r="A123" s="7" t="s">
        <v>10</v>
      </c>
      <c r="B123" s="7" t="s">
        <v>14</v>
      </c>
      <c r="C123" s="7">
        <v>116</v>
      </c>
      <c r="D123" s="7" t="s">
        <v>10</v>
      </c>
      <c r="E123" s="8" t="s">
        <v>15</v>
      </c>
      <c r="F123" s="63" t="s">
        <v>16</v>
      </c>
      <c r="G123" s="23">
        <v>2931.93</v>
      </c>
    </row>
    <row r="124" spans="1:7" ht="28.8" outlineLevel="1">
      <c r="A124" s="7" t="s">
        <v>10</v>
      </c>
      <c r="B124" s="7" t="s">
        <v>14</v>
      </c>
      <c r="C124" s="7">
        <v>117</v>
      </c>
      <c r="D124" s="7" t="s">
        <v>10</v>
      </c>
      <c r="E124" s="8" t="s">
        <v>17</v>
      </c>
      <c r="F124" s="63" t="s">
        <v>16</v>
      </c>
      <c r="G124" s="23">
        <v>2.38</v>
      </c>
    </row>
    <row r="125" spans="1:7" ht="28.8" outlineLevel="1">
      <c r="A125" s="7" t="s">
        <v>10</v>
      </c>
      <c r="B125" s="7" t="s">
        <v>14</v>
      </c>
      <c r="C125" s="7">
        <v>118</v>
      </c>
      <c r="D125" s="7" t="s">
        <v>10</v>
      </c>
      <c r="E125" s="8" t="s">
        <v>18</v>
      </c>
      <c r="F125" s="63" t="s">
        <v>16</v>
      </c>
      <c r="G125" s="23">
        <v>1332.23</v>
      </c>
    </row>
    <row r="126" spans="1:7" ht="43.2" outlineLevel="1">
      <c r="A126" s="7" t="s">
        <v>10</v>
      </c>
      <c r="B126" s="7" t="s">
        <v>14</v>
      </c>
      <c r="C126" s="7">
        <v>119</v>
      </c>
      <c r="D126" s="7" t="s">
        <v>10</v>
      </c>
      <c r="E126" s="8" t="s">
        <v>19</v>
      </c>
      <c r="F126" s="63" t="s">
        <v>16</v>
      </c>
      <c r="G126" s="23">
        <v>15922.46</v>
      </c>
    </row>
    <row r="127" spans="1:7" ht="28.8" outlineLevel="1">
      <c r="A127" s="7" t="s">
        <v>10</v>
      </c>
      <c r="B127" s="7" t="s">
        <v>14</v>
      </c>
      <c r="C127" s="7">
        <v>120</v>
      </c>
      <c r="D127" s="7" t="s">
        <v>10</v>
      </c>
      <c r="E127" s="8" t="s">
        <v>20</v>
      </c>
      <c r="F127" s="63" t="s">
        <v>16</v>
      </c>
      <c r="G127" s="23">
        <v>211.99</v>
      </c>
    </row>
    <row r="128" spans="1:7" ht="28.8" outlineLevel="1">
      <c r="A128" s="7" t="s">
        <v>10</v>
      </c>
      <c r="B128" s="7" t="s">
        <v>14</v>
      </c>
      <c r="C128" s="7">
        <v>121</v>
      </c>
      <c r="D128" s="7" t="s">
        <v>10</v>
      </c>
      <c r="E128" s="8" t="s">
        <v>21</v>
      </c>
      <c r="F128" s="63" t="s">
        <v>16</v>
      </c>
      <c r="G128" s="23">
        <v>1.1599999999999999</v>
      </c>
    </row>
    <row r="129" spans="1:7" ht="28.8" outlineLevel="1">
      <c r="A129" s="7" t="s">
        <v>10</v>
      </c>
      <c r="B129" s="7" t="s">
        <v>14</v>
      </c>
      <c r="C129" s="7">
        <v>122</v>
      </c>
      <c r="D129" s="7" t="s">
        <v>10</v>
      </c>
      <c r="E129" s="8" t="s">
        <v>22</v>
      </c>
      <c r="F129" s="63" t="s">
        <v>16</v>
      </c>
      <c r="G129" s="23">
        <v>418.42</v>
      </c>
    </row>
    <row r="130" spans="1:7" ht="28.8" outlineLevel="1">
      <c r="A130" s="7" t="s">
        <v>10</v>
      </c>
      <c r="B130" s="7" t="s">
        <v>14</v>
      </c>
      <c r="C130" s="7">
        <v>123</v>
      </c>
      <c r="D130" s="7" t="s">
        <v>10</v>
      </c>
      <c r="E130" s="8" t="s">
        <v>23</v>
      </c>
      <c r="F130" s="63" t="s">
        <v>16</v>
      </c>
      <c r="G130" s="23">
        <v>875.23</v>
      </c>
    </row>
    <row r="131" spans="1:7" ht="28.8" outlineLevel="1">
      <c r="A131" s="7" t="s">
        <v>10</v>
      </c>
      <c r="B131" s="7" t="s">
        <v>14</v>
      </c>
      <c r="C131" s="7">
        <v>124</v>
      </c>
      <c r="D131" s="7" t="s">
        <v>10</v>
      </c>
      <c r="E131" s="8" t="s">
        <v>24</v>
      </c>
      <c r="F131" s="63" t="s">
        <v>16</v>
      </c>
      <c r="G131" s="23">
        <v>0.49</v>
      </c>
    </row>
    <row r="132" spans="1:7" ht="28.8" outlineLevel="1">
      <c r="A132" s="7" t="s">
        <v>10</v>
      </c>
      <c r="B132" s="7" t="s">
        <v>14</v>
      </c>
      <c r="C132" s="7">
        <v>125</v>
      </c>
      <c r="D132" s="7" t="s">
        <v>10</v>
      </c>
      <c r="E132" s="8" t="s">
        <v>25</v>
      </c>
      <c r="F132" s="63" t="s">
        <v>16</v>
      </c>
      <c r="G132" s="23">
        <v>1089.07</v>
      </c>
    </row>
    <row r="133" spans="1:7" ht="28.8" outlineLevel="1">
      <c r="A133" s="7" t="s">
        <v>10</v>
      </c>
      <c r="B133" s="7" t="s">
        <v>14</v>
      </c>
      <c r="C133" s="7">
        <v>126</v>
      </c>
      <c r="D133" s="7" t="s">
        <v>10</v>
      </c>
      <c r="E133" s="8" t="s">
        <v>26</v>
      </c>
      <c r="F133" s="63" t="s">
        <v>16</v>
      </c>
      <c r="G133" s="23">
        <v>985.2</v>
      </c>
    </row>
    <row r="134" spans="1:7" ht="28.8" outlineLevel="1">
      <c r="A134" s="7" t="s">
        <v>10</v>
      </c>
      <c r="B134" s="7" t="s">
        <v>14</v>
      </c>
      <c r="C134" s="7">
        <v>127</v>
      </c>
      <c r="D134" s="7" t="s">
        <v>10</v>
      </c>
      <c r="E134" s="8" t="s">
        <v>27</v>
      </c>
      <c r="F134" s="63" t="s">
        <v>16</v>
      </c>
      <c r="G134" s="23">
        <v>484.65</v>
      </c>
    </row>
    <row r="135" spans="1:7" ht="28.8" outlineLevel="1">
      <c r="A135" s="7" t="s">
        <v>10</v>
      </c>
      <c r="B135" s="7" t="s">
        <v>14</v>
      </c>
      <c r="C135" s="7">
        <v>128</v>
      </c>
      <c r="D135" s="7" t="s">
        <v>10</v>
      </c>
      <c r="E135" s="8" t="s">
        <v>28</v>
      </c>
      <c r="F135" s="63" t="s">
        <v>16</v>
      </c>
      <c r="G135" s="23">
        <v>1.87</v>
      </c>
    </row>
    <row r="136" spans="1:7" ht="28.8" outlineLevel="1">
      <c r="A136" s="7" t="s">
        <v>10</v>
      </c>
      <c r="B136" s="7" t="s">
        <v>14</v>
      </c>
      <c r="C136" s="7">
        <v>129</v>
      </c>
      <c r="D136" s="7" t="s">
        <v>10</v>
      </c>
      <c r="E136" s="8" t="s">
        <v>29</v>
      </c>
      <c r="F136" s="63" t="s">
        <v>16</v>
      </c>
      <c r="G136" s="23">
        <v>153.44999999999999</v>
      </c>
    </row>
    <row r="137" spans="1:7" ht="28.8" outlineLevel="1">
      <c r="A137" s="7" t="s">
        <v>10</v>
      </c>
      <c r="B137" s="7" t="s">
        <v>14</v>
      </c>
      <c r="C137" s="7">
        <v>130</v>
      </c>
      <c r="D137" s="7" t="s">
        <v>10</v>
      </c>
      <c r="E137" s="8" t="s">
        <v>30</v>
      </c>
      <c r="F137" s="63" t="s">
        <v>16</v>
      </c>
      <c r="G137" s="23">
        <v>11.88</v>
      </c>
    </row>
    <row r="138" spans="1:7" ht="28.8" outlineLevel="1">
      <c r="A138" s="7" t="s">
        <v>10</v>
      </c>
      <c r="B138" s="7" t="s">
        <v>14</v>
      </c>
      <c r="C138" s="7">
        <v>131</v>
      </c>
      <c r="D138" s="7" t="s">
        <v>10</v>
      </c>
      <c r="E138" s="8" t="s">
        <v>31</v>
      </c>
      <c r="F138" s="63" t="s">
        <v>16</v>
      </c>
      <c r="G138" s="23">
        <v>87.16</v>
      </c>
    </row>
    <row r="139" spans="1:7" ht="28.8" outlineLevel="1">
      <c r="A139" s="7" t="s">
        <v>10</v>
      </c>
      <c r="B139" s="7" t="s">
        <v>14</v>
      </c>
      <c r="C139" s="7">
        <v>132</v>
      </c>
      <c r="D139" s="7" t="s">
        <v>10</v>
      </c>
      <c r="E139" s="8" t="s">
        <v>32</v>
      </c>
      <c r="F139" s="63" t="s">
        <v>16</v>
      </c>
      <c r="G139" s="23">
        <v>548.79</v>
      </c>
    </row>
    <row r="140" spans="1:7" ht="28.8" outlineLevel="1">
      <c r="A140" s="7" t="s">
        <v>10</v>
      </c>
      <c r="B140" s="7" t="s">
        <v>14</v>
      </c>
      <c r="C140" s="7">
        <v>133</v>
      </c>
      <c r="D140" s="7" t="s">
        <v>10</v>
      </c>
      <c r="E140" s="8" t="s">
        <v>33</v>
      </c>
      <c r="F140" s="63" t="s">
        <v>16</v>
      </c>
      <c r="G140" s="23">
        <v>116.45</v>
      </c>
    </row>
    <row r="141" spans="1:7" ht="28.8" outlineLevel="1">
      <c r="A141" s="7" t="s">
        <v>10</v>
      </c>
      <c r="B141" s="7" t="s">
        <v>14</v>
      </c>
      <c r="C141" s="7">
        <v>134</v>
      </c>
      <c r="D141" s="7" t="s">
        <v>10</v>
      </c>
      <c r="E141" s="8" t="s">
        <v>34</v>
      </c>
      <c r="F141" s="63" t="s">
        <v>16</v>
      </c>
      <c r="G141" s="23">
        <v>1.26</v>
      </c>
    </row>
    <row r="142" spans="1:7" ht="28.8" outlineLevel="1">
      <c r="A142" s="7" t="s">
        <v>10</v>
      </c>
      <c r="B142" s="7" t="s">
        <v>14</v>
      </c>
      <c r="C142" s="7">
        <v>135</v>
      </c>
      <c r="D142" s="7" t="s">
        <v>10</v>
      </c>
      <c r="E142" s="8" t="s">
        <v>35</v>
      </c>
      <c r="F142" s="63" t="s">
        <v>16</v>
      </c>
      <c r="G142" s="23">
        <v>68.22</v>
      </c>
    </row>
    <row r="143" spans="1:7" ht="28.8" outlineLevel="1">
      <c r="A143" s="7" t="s">
        <v>10</v>
      </c>
      <c r="B143" s="7" t="s">
        <v>14</v>
      </c>
      <c r="C143" s="7">
        <v>136</v>
      </c>
      <c r="D143" s="7" t="s">
        <v>10</v>
      </c>
      <c r="E143" s="8" t="s">
        <v>36</v>
      </c>
      <c r="F143" s="63" t="s">
        <v>16</v>
      </c>
      <c r="G143" s="23">
        <v>1884.36</v>
      </c>
    </row>
    <row r="144" spans="1:7" ht="43.2" outlineLevel="1">
      <c r="A144" s="7" t="s">
        <v>10</v>
      </c>
      <c r="B144" s="7" t="s">
        <v>14</v>
      </c>
      <c r="C144" s="7">
        <v>137</v>
      </c>
      <c r="D144" s="7" t="s">
        <v>10</v>
      </c>
      <c r="E144" s="8" t="s">
        <v>37</v>
      </c>
      <c r="F144" s="63" t="s">
        <v>16</v>
      </c>
      <c r="G144" s="23">
        <v>277.8</v>
      </c>
    </row>
    <row r="145" spans="1:7" ht="43.2" outlineLevel="1">
      <c r="A145" s="7" t="s">
        <v>10</v>
      </c>
      <c r="B145" s="7" t="s">
        <v>14</v>
      </c>
      <c r="C145" s="7">
        <v>138</v>
      </c>
      <c r="D145" s="7" t="s">
        <v>10</v>
      </c>
      <c r="E145" s="8" t="s">
        <v>38</v>
      </c>
      <c r="F145" s="63" t="s">
        <v>16</v>
      </c>
      <c r="G145" s="23">
        <v>0.6</v>
      </c>
    </row>
    <row r="146" spans="1:7" ht="28.8" outlineLevel="1">
      <c r="A146" s="15"/>
      <c r="B146" s="7" t="s">
        <v>14</v>
      </c>
      <c r="C146" s="7">
        <v>139</v>
      </c>
      <c r="D146" s="10"/>
      <c r="E146" s="8" t="s">
        <v>39</v>
      </c>
      <c r="F146" s="63" t="s">
        <v>16</v>
      </c>
      <c r="G146" s="23">
        <v>308.74</v>
      </c>
    </row>
    <row r="147" spans="1:7" ht="28.8" outlineLevel="1">
      <c r="A147" s="15"/>
      <c r="B147" s="7" t="s">
        <v>14</v>
      </c>
      <c r="C147" s="7">
        <v>140</v>
      </c>
      <c r="D147" s="10"/>
      <c r="E147" s="8" t="s">
        <v>40</v>
      </c>
      <c r="F147" s="63" t="s">
        <v>16</v>
      </c>
      <c r="G147" s="23">
        <v>976.21</v>
      </c>
    </row>
    <row r="148" spans="1:7" ht="28.8" outlineLevel="1">
      <c r="A148" s="8" t="s">
        <v>10</v>
      </c>
      <c r="B148" s="7" t="s">
        <v>14</v>
      </c>
      <c r="C148" s="7">
        <v>141</v>
      </c>
      <c r="D148" s="8" t="s">
        <v>10</v>
      </c>
      <c r="E148" s="8" t="s">
        <v>41</v>
      </c>
      <c r="F148" s="63" t="s">
        <v>16</v>
      </c>
      <c r="G148" s="23">
        <v>691.78</v>
      </c>
    </row>
    <row r="149" spans="1:7" ht="28.8" outlineLevel="1">
      <c r="A149" s="8" t="s">
        <v>10</v>
      </c>
      <c r="B149" s="7" t="s">
        <v>14</v>
      </c>
      <c r="C149" s="7">
        <v>142</v>
      </c>
      <c r="D149" s="8" t="s">
        <v>10</v>
      </c>
      <c r="E149" s="8" t="s">
        <v>42</v>
      </c>
      <c r="F149" s="63" t="s">
        <v>16</v>
      </c>
      <c r="G149" s="23">
        <v>1.37</v>
      </c>
    </row>
    <row r="150" spans="1:7" ht="28.8" outlineLevel="1">
      <c r="A150" s="8" t="s">
        <v>10</v>
      </c>
      <c r="B150" s="7" t="s">
        <v>14</v>
      </c>
      <c r="C150" s="7">
        <v>143</v>
      </c>
      <c r="D150" s="8" t="s">
        <v>10</v>
      </c>
      <c r="E150" s="8" t="s">
        <v>43</v>
      </c>
      <c r="F150" s="63" t="s">
        <v>16</v>
      </c>
      <c r="G150" s="23">
        <v>412.05</v>
      </c>
    </row>
    <row r="151" spans="1:7" ht="28.8" outlineLevel="1">
      <c r="A151" s="8" t="s">
        <v>10</v>
      </c>
      <c r="B151" s="7" t="s">
        <v>14</v>
      </c>
      <c r="C151" s="7">
        <v>144</v>
      </c>
      <c r="D151" s="8" t="s">
        <v>10</v>
      </c>
      <c r="E151" s="8" t="s">
        <v>44</v>
      </c>
      <c r="F151" s="63" t="s">
        <v>16</v>
      </c>
      <c r="G151" s="23">
        <v>20.329999999999998</v>
      </c>
    </row>
    <row r="152" spans="1:7" ht="43.2" outlineLevel="1">
      <c r="A152" s="8" t="s">
        <v>10</v>
      </c>
      <c r="B152" s="7" t="s">
        <v>14</v>
      </c>
      <c r="C152" s="7">
        <v>145</v>
      </c>
      <c r="D152" s="8" t="s">
        <v>10</v>
      </c>
      <c r="E152" s="8" t="s">
        <v>45</v>
      </c>
      <c r="F152" s="63" t="s">
        <v>16</v>
      </c>
      <c r="G152" s="23">
        <v>81.05</v>
      </c>
    </row>
    <row r="153" spans="1:7" ht="28.8" outlineLevel="1">
      <c r="A153" s="8" t="s">
        <v>10</v>
      </c>
      <c r="B153" s="7" t="s">
        <v>14</v>
      </c>
      <c r="C153" s="7">
        <v>146</v>
      </c>
      <c r="D153" s="8" t="s">
        <v>10</v>
      </c>
      <c r="E153" s="8" t="s">
        <v>46</v>
      </c>
      <c r="F153" s="63" t="s">
        <v>16</v>
      </c>
      <c r="G153" s="23">
        <v>329.22</v>
      </c>
    </row>
    <row r="154" spans="1:7" ht="28.8" outlineLevel="1">
      <c r="A154" s="8" t="s">
        <v>10</v>
      </c>
      <c r="B154" s="7" t="s">
        <v>14</v>
      </c>
      <c r="C154" s="7">
        <v>147</v>
      </c>
      <c r="D154" s="8" t="s">
        <v>10</v>
      </c>
      <c r="E154" s="8" t="s">
        <v>48</v>
      </c>
      <c r="F154" s="63" t="s">
        <v>16</v>
      </c>
      <c r="G154" s="23">
        <v>381.99</v>
      </c>
    </row>
    <row r="155" spans="1:7" outlineLevel="1">
      <c r="A155" s="8" t="s">
        <v>10</v>
      </c>
      <c r="B155" s="7" t="s">
        <v>14</v>
      </c>
      <c r="C155" s="7">
        <v>148</v>
      </c>
      <c r="D155" s="8" t="s">
        <v>10</v>
      </c>
      <c r="E155" s="8" t="s">
        <v>50</v>
      </c>
      <c r="F155" s="63" t="s">
        <v>16</v>
      </c>
      <c r="G155" s="23">
        <v>8.09</v>
      </c>
    </row>
    <row r="156" spans="1:7" ht="28.8" outlineLevel="1">
      <c r="A156" s="8" t="s">
        <v>10</v>
      </c>
      <c r="B156" s="7" t="s">
        <v>14</v>
      </c>
      <c r="C156" s="7">
        <v>149</v>
      </c>
      <c r="D156" s="8" t="s">
        <v>10</v>
      </c>
      <c r="E156" s="8" t="s">
        <v>52</v>
      </c>
      <c r="F156" s="63" t="s">
        <v>16</v>
      </c>
      <c r="G156" s="23">
        <v>8.11</v>
      </c>
    </row>
    <row r="157" spans="1:7" ht="28.8" outlineLevel="1">
      <c r="A157" s="8" t="s">
        <v>10</v>
      </c>
      <c r="B157" s="7" t="s">
        <v>14</v>
      </c>
      <c r="C157" s="7">
        <v>150</v>
      </c>
      <c r="D157" s="8" t="s">
        <v>10</v>
      </c>
      <c r="E157" s="8" t="s">
        <v>54</v>
      </c>
      <c r="F157" s="63" t="s">
        <v>16</v>
      </c>
      <c r="G157" s="23">
        <v>0.28000000000000003</v>
      </c>
    </row>
    <row r="158" spans="1:7" ht="28.8" outlineLevel="1">
      <c r="A158" s="8" t="s">
        <v>10</v>
      </c>
      <c r="B158" s="7" t="s">
        <v>14</v>
      </c>
      <c r="C158" s="7">
        <v>151</v>
      </c>
      <c r="D158" s="8" t="s">
        <v>10</v>
      </c>
      <c r="E158" s="8" t="s">
        <v>57</v>
      </c>
      <c r="F158" s="63" t="s">
        <v>16</v>
      </c>
      <c r="G158" s="23">
        <v>77.709999999999994</v>
      </c>
    </row>
    <row r="159" spans="1:7" ht="28.8" outlineLevel="1">
      <c r="A159" s="8" t="s">
        <v>10</v>
      </c>
      <c r="B159" s="7" t="s">
        <v>14</v>
      </c>
      <c r="C159" s="7">
        <v>152</v>
      </c>
      <c r="D159" s="8" t="s">
        <v>10</v>
      </c>
      <c r="E159" s="8" t="s">
        <v>58</v>
      </c>
      <c r="F159" s="63" t="s">
        <v>16</v>
      </c>
      <c r="G159" s="23">
        <v>750.4</v>
      </c>
    </row>
    <row r="160" spans="1:7" outlineLevel="1">
      <c r="A160" s="8" t="s">
        <v>10</v>
      </c>
      <c r="B160" s="7" t="s">
        <v>14</v>
      </c>
      <c r="C160" s="7">
        <v>153</v>
      </c>
      <c r="D160" s="8" t="s">
        <v>10</v>
      </c>
      <c r="E160" s="8" t="s">
        <v>61</v>
      </c>
      <c r="F160" s="64" t="s">
        <v>16</v>
      </c>
      <c r="G160" s="24">
        <v>1264</v>
      </c>
    </row>
    <row r="161" spans="1:7" outlineLevel="1">
      <c r="A161" s="8" t="s">
        <v>10</v>
      </c>
      <c r="B161" s="7" t="s">
        <v>14</v>
      </c>
      <c r="C161" s="7">
        <v>154</v>
      </c>
      <c r="D161" s="8" t="s">
        <v>10</v>
      </c>
      <c r="E161" s="8" t="s">
        <v>63</v>
      </c>
      <c r="F161" s="64" t="s">
        <v>16</v>
      </c>
      <c r="G161" s="24">
        <v>414</v>
      </c>
    </row>
    <row r="162" spans="1:7" outlineLevel="1">
      <c r="A162" s="8" t="s">
        <v>10</v>
      </c>
      <c r="B162" s="7" t="s">
        <v>14</v>
      </c>
      <c r="C162" s="7">
        <v>155</v>
      </c>
      <c r="D162" s="8" t="s">
        <v>10</v>
      </c>
      <c r="E162" s="8" t="s">
        <v>64</v>
      </c>
      <c r="F162" s="64" t="s">
        <v>16</v>
      </c>
      <c r="G162" s="24">
        <v>378</v>
      </c>
    </row>
    <row r="163" spans="1:7" outlineLevel="1">
      <c r="A163" s="8" t="s">
        <v>10</v>
      </c>
      <c r="B163" s="7" t="s">
        <v>14</v>
      </c>
      <c r="C163" s="7">
        <v>156</v>
      </c>
      <c r="D163" s="8" t="s">
        <v>10</v>
      </c>
      <c r="E163" s="8" t="s">
        <v>65</v>
      </c>
      <c r="F163" s="64" t="s">
        <v>16</v>
      </c>
      <c r="G163" s="24">
        <v>210</v>
      </c>
    </row>
    <row r="164" spans="1:7" outlineLevel="1">
      <c r="A164" s="8"/>
      <c r="B164" s="7" t="s">
        <v>14</v>
      </c>
      <c r="C164" s="7">
        <v>157</v>
      </c>
      <c r="D164" s="8"/>
      <c r="E164" s="8" t="s">
        <v>67</v>
      </c>
      <c r="F164" s="64" t="s">
        <v>16</v>
      </c>
      <c r="G164" s="24">
        <v>8458</v>
      </c>
    </row>
    <row r="165" spans="1:7" outlineLevel="1">
      <c r="A165" s="8"/>
      <c r="B165" s="7" t="s">
        <v>14</v>
      </c>
      <c r="C165" s="7">
        <v>158</v>
      </c>
      <c r="D165" s="8"/>
      <c r="E165" s="8" t="s">
        <v>68</v>
      </c>
      <c r="F165" s="64" t="s">
        <v>16</v>
      </c>
      <c r="G165" s="24">
        <v>987.02</v>
      </c>
    </row>
    <row r="166" spans="1:7" ht="28.8" outlineLevel="1">
      <c r="A166" s="8"/>
      <c r="B166" s="7" t="s">
        <v>14</v>
      </c>
      <c r="C166" s="7">
        <v>159</v>
      </c>
      <c r="D166" s="8"/>
      <c r="E166" s="8" t="s">
        <v>69</v>
      </c>
      <c r="F166" s="64" t="s">
        <v>16</v>
      </c>
      <c r="G166" s="24">
        <v>14147</v>
      </c>
    </row>
    <row r="167" spans="1:7" ht="43.2" outlineLevel="1">
      <c r="A167" s="8"/>
      <c r="B167" s="7" t="s">
        <v>14</v>
      </c>
      <c r="C167" s="7">
        <v>160</v>
      </c>
      <c r="D167" s="8"/>
      <c r="E167" s="8" t="s">
        <v>70</v>
      </c>
      <c r="F167" s="64" t="s">
        <v>16</v>
      </c>
      <c r="G167" s="24">
        <v>115</v>
      </c>
    </row>
    <row r="168" spans="1:7" outlineLevel="1">
      <c r="A168" s="8"/>
      <c r="B168" s="7" t="s">
        <v>14</v>
      </c>
      <c r="C168" s="7">
        <v>161</v>
      </c>
      <c r="D168" s="8"/>
      <c r="E168" s="8" t="s">
        <v>72</v>
      </c>
      <c r="F168" s="64" t="s">
        <v>16</v>
      </c>
      <c r="G168" s="24">
        <v>2696</v>
      </c>
    </row>
    <row r="169" spans="1:7" ht="31.8" customHeight="1" outlineLevel="1">
      <c r="A169" s="8"/>
      <c r="B169" s="7" t="s">
        <v>73</v>
      </c>
      <c r="C169" s="7">
        <v>162</v>
      </c>
      <c r="D169" s="8"/>
      <c r="E169" s="16" t="s">
        <v>86</v>
      </c>
      <c r="F169" s="64" t="s">
        <v>16</v>
      </c>
      <c r="G169" s="24">
        <v>2062.17</v>
      </c>
    </row>
    <row r="170" spans="1:7" ht="43.2">
      <c r="A170" s="17" t="s">
        <v>87</v>
      </c>
      <c r="B170" s="17"/>
      <c r="C170" s="17"/>
      <c r="D170" s="4" t="s">
        <v>10</v>
      </c>
      <c r="E170" s="5" t="s">
        <v>88</v>
      </c>
      <c r="F170" s="28"/>
      <c r="G170" s="27">
        <f>SUM(G171:G175)</f>
        <v>2037.1</v>
      </c>
    </row>
    <row r="171" spans="1:7" outlineLevel="1">
      <c r="A171" s="8"/>
      <c r="B171" s="7" t="s">
        <v>14</v>
      </c>
      <c r="C171" s="7">
        <v>163</v>
      </c>
      <c r="D171" s="8"/>
      <c r="E171" s="8" t="s">
        <v>66</v>
      </c>
      <c r="F171" s="64" t="s">
        <v>16</v>
      </c>
      <c r="G171" s="24">
        <v>28</v>
      </c>
    </row>
    <row r="172" spans="1:7" outlineLevel="1">
      <c r="A172" s="8"/>
      <c r="B172" s="7" t="s">
        <v>14</v>
      </c>
      <c r="C172" s="7">
        <v>164</v>
      </c>
      <c r="D172" s="8"/>
      <c r="E172" s="8" t="s">
        <v>67</v>
      </c>
      <c r="F172" s="64" t="s">
        <v>16</v>
      </c>
      <c r="G172" s="24">
        <v>361</v>
      </c>
    </row>
    <row r="173" spans="1:7" outlineLevel="1">
      <c r="A173" s="8"/>
      <c r="B173" s="7"/>
      <c r="C173" s="7">
        <v>165</v>
      </c>
      <c r="D173" s="8"/>
      <c r="E173" s="8" t="s">
        <v>68</v>
      </c>
      <c r="F173" s="64" t="s">
        <v>16</v>
      </c>
      <c r="G173" s="24">
        <v>366</v>
      </c>
    </row>
    <row r="174" spans="1:7" ht="28.8" outlineLevel="1">
      <c r="A174" s="8"/>
      <c r="B174" s="7" t="s">
        <v>14</v>
      </c>
      <c r="C174" s="7">
        <v>166</v>
      </c>
      <c r="D174" s="8"/>
      <c r="E174" s="8" t="s">
        <v>69</v>
      </c>
      <c r="F174" s="64" t="s">
        <v>16</v>
      </c>
      <c r="G174" s="24">
        <v>945</v>
      </c>
    </row>
    <row r="175" spans="1:7" ht="45" customHeight="1" outlineLevel="1">
      <c r="A175" s="8"/>
      <c r="B175" s="7" t="s">
        <v>73</v>
      </c>
      <c r="C175" s="7">
        <v>167</v>
      </c>
      <c r="D175" s="8"/>
      <c r="E175" s="16" t="s">
        <v>89</v>
      </c>
      <c r="F175" s="64" t="s">
        <v>16</v>
      </c>
      <c r="G175" s="24">
        <v>337.1</v>
      </c>
    </row>
    <row r="176" spans="1:7" ht="15" thickBot="1"/>
    <row r="177" spans="3:5" ht="47.4" thickBot="1">
      <c r="C177" s="67"/>
      <c r="E177" s="66" t="s">
        <v>117</v>
      </c>
    </row>
  </sheetData>
  <mergeCells count="1">
    <mergeCell ref="A1:G1"/>
  </mergeCells>
  <pageMargins left="0.7" right="0.7" top="0.75" bottom="0.75" header="0.3" footer="0.3"/>
  <pageSetup paperSize="9" scale="62" orientation="portrait" r:id="rId1"/>
  <headerFooter>
    <oddHeader>&amp;COdcinek B – Roboty budowlane na linii kolejowej nr 201 odc. Somonino – Gdańsk Osowa realizowane w ramach projektu „Praca na alternatywnym ciągu transportowym Bydgoszcz – Trójmiasto”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E5BF88-477D-4E65-9C5E-E9D6D278442D}">
  <dimension ref="A2:H22"/>
  <sheetViews>
    <sheetView view="pageBreakPreview" zoomScale="115" zoomScaleNormal="100" zoomScaleSheetLayoutView="115" workbookViewId="0">
      <selection activeCell="F13" sqref="F13"/>
    </sheetView>
  </sheetViews>
  <sheetFormatPr defaultRowHeight="14.4"/>
  <cols>
    <col min="4" max="4" width="71.6640625" customWidth="1"/>
    <col min="5" max="5" width="12.33203125" customWidth="1"/>
    <col min="6" max="6" width="13.6640625" customWidth="1"/>
    <col min="7" max="7" width="14.6640625" customWidth="1"/>
    <col min="8" max="8" width="13.88671875" bestFit="1" customWidth="1"/>
  </cols>
  <sheetData>
    <row r="2" spans="1:8" ht="15" thickBot="1">
      <c r="B2" s="29"/>
      <c r="C2" s="29"/>
      <c r="E2" s="29"/>
      <c r="F2" s="29"/>
      <c r="G2" s="29"/>
      <c r="H2" s="30" t="s">
        <v>111</v>
      </c>
    </row>
    <row r="3" spans="1:8" ht="15.6" thickTop="1" thickBot="1">
      <c r="A3" s="31"/>
      <c r="D3" s="32"/>
      <c r="E3" s="33" t="s">
        <v>90</v>
      </c>
      <c r="H3" s="32"/>
    </row>
    <row r="4" spans="1:8" ht="15" thickTop="1">
      <c r="A4" s="31"/>
      <c r="D4" s="34"/>
      <c r="H4" s="31"/>
    </row>
    <row r="5" spans="1:8">
      <c r="A5" s="31"/>
      <c r="D5" s="31"/>
      <c r="H5" s="31"/>
    </row>
    <row r="6" spans="1:8" ht="27.75" customHeight="1">
      <c r="A6" s="31"/>
      <c r="D6" s="31"/>
      <c r="H6" s="31"/>
    </row>
    <row r="7" spans="1:8" ht="66" customHeight="1" thickBot="1">
      <c r="A7" s="31"/>
      <c r="B7" s="35"/>
      <c r="C7" s="29"/>
      <c r="D7" s="36"/>
      <c r="E7" s="35"/>
      <c r="F7" s="29"/>
      <c r="G7" s="29"/>
      <c r="H7" s="36"/>
    </row>
    <row r="8" spans="1:8" ht="42.6" thickTop="1" thickBot="1">
      <c r="B8" s="37" t="s">
        <v>91</v>
      </c>
      <c r="C8" s="38" t="s">
        <v>92</v>
      </c>
      <c r="D8" s="37" t="s">
        <v>93</v>
      </c>
      <c r="E8" s="37" t="s">
        <v>5</v>
      </c>
      <c r="F8" s="39" t="s">
        <v>94</v>
      </c>
      <c r="G8" s="40" t="s">
        <v>95</v>
      </c>
      <c r="H8" s="40" t="s">
        <v>96</v>
      </c>
    </row>
    <row r="9" spans="1:8" ht="15.6" thickTop="1">
      <c r="B9" s="41">
        <v>1</v>
      </c>
      <c r="C9" s="42" t="s">
        <v>97</v>
      </c>
      <c r="D9" s="42" t="s">
        <v>112</v>
      </c>
      <c r="E9" s="43" t="s">
        <v>16</v>
      </c>
      <c r="F9" s="60">
        <f>SUM(Wycena!G5:G49,Wycena!G56)</f>
        <v>27311.039999999997</v>
      </c>
      <c r="G9" s="44"/>
      <c r="H9" s="45">
        <f>ROUND(F9*G9,2)</f>
        <v>0</v>
      </c>
    </row>
    <row r="10" spans="1:8" ht="15">
      <c r="B10" s="46">
        <v>2</v>
      </c>
      <c r="C10" s="48" t="s">
        <v>98</v>
      </c>
      <c r="D10" s="42" t="s">
        <v>113</v>
      </c>
      <c r="E10" s="47" t="s">
        <v>62</v>
      </c>
      <c r="F10" s="61">
        <f>SUM(Wycena!G50:G55,Wycena!G57:G61)</f>
        <v>18413.52</v>
      </c>
      <c r="G10" s="49"/>
      <c r="H10" s="45">
        <f t="shared" ref="H10:H13" si="0">ROUND(F10*G10,2)</f>
        <v>0</v>
      </c>
    </row>
    <row r="11" spans="1:8" ht="15">
      <c r="B11" s="41">
        <v>3</v>
      </c>
      <c r="C11" s="42" t="s">
        <v>99</v>
      </c>
      <c r="D11" s="42" t="s">
        <v>114</v>
      </c>
      <c r="E11" s="50" t="s">
        <v>16</v>
      </c>
      <c r="F11" s="62">
        <f>SUM(Wycena!G64:G121)</f>
        <v>67374.33</v>
      </c>
      <c r="G11" s="51"/>
      <c r="H11" s="45">
        <f t="shared" si="0"/>
        <v>0</v>
      </c>
    </row>
    <row r="12" spans="1:8" ht="15">
      <c r="B12" s="46">
        <v>4</v>
      </c>
      <c r="C12" s="48" t="s">
        <v>100</v>
      </c>
      <c r="D12" s="42" t="s">
        <v>115</v>
      </c>
      <c r="E12" s="50" t="s">
        <v>16</v>
      </c>
      <c r="F12" s="62">
        <f>SUM(Wycena!G123:G169)</f>
        <v>62185.57</v>
      </c>
      <c r="G12" s="51"/>
      <c r="H12" s="45">
        <f t="shared" si="0"/>
        <v>0</v>
      </c>
    </row>
    <row r="13" spans="1:8" ht="27.6">
      <c r="B13" s="41">
        <v>5</v>
      </c>
      <c r="C13" s="42" t="s">
        <v>101</v>
      </c>
      <c r="D13" s="42" t="s">
        <v>88</v>
      </c>
      <c r="E13" s="47" t="s">
        <v>16</v>
      </c>
      <c r="F13" s="61">
        <f>SUM(Wycena!G171:G175)</f>
        <v>2037.1</v>
      </c>
      <c r="G13" s="49"/>
      <c r="H13" s="45">
        <f t="shared" si="0"/>
        <v>0</v>
      </c>
    </row>
    <row r="15" spans="1:8">
      <c r="G15" s="52" t="s">
        <v>102</v>
      </c>
      <c r="H15" s="53">
        <f>SUM(H9:H13)</f>
        <v>0</v>
      </c>
    </row>
    <row r="16" spans="1:8">
      <c r="G16" s="52" t="s">
        <v>103</v>
      </c>
      <c r="H16" s="53">
        <f>ROUND(0.23*H15,2)</f>
        <v>0</v>
      </c>
    </row>
    <row r="17" spans="2:8">
      <c r="G17" s="52" t="s">
        <v>104</v>
      </c>
      <c r="H17" s="53">
        <f>SUM(H15:H16)</f>
        <v>0</v>
      </c>
    </row>
    <row r="21" spans="2:8">
      <c r="C21" s="54" t="s">
        <v>105</v>
      </c>
      <c r="D21" s="55" t="s">
        <v>106</v>
      </c>
      <c r="G21" s="56" t="s">
        <v>107</v>
      </c>
    </row>
    <row r="22" spans="2:8">
      <c r="B22" s="57"/>
      <c r="C22" s="58" t="s">
        <v>108</v>
      </c>
      <c r="D22" s="59" t="s">
        <v>109</v>
      </c>
      <c r="G22" s="59" t="s">
        <v>110</v>
      </c>
    </row>
  </sheetData>
  <pageMargins left="0.7" right="0.7" top="0.75" bottom="0.75" header="0.3" footer="0.3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Wycena</vt:lpstr>
      <vt:lpstr>Zestawienie</vt:lpstr>
      <vt:lpstr>Wycena!Obszar_wydruku</vt:lpstr>
      <vt:lpstr>Zestawienie!Obszar_wydruku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Stefanowski, Kacper</dc:creator>
  <cp:lastModifiedBy>Stefanowski, Kacper</cp:lastModifiedBy>
  <cp:lastPrinted>2025-05-20T08:39:37Z</cp:lastPrinted>
  <dcterms:created xsi:type="dcterms:W3CDTF">2025-05-20T07:43:37Z</dcterms:created>
  <dcterms:modified xsi:type="dcterms:W3CDTF">2025-06-23T07:38:59Z</dcterms:modified>
</cp:coreProperties>
</file>