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Objects="none"/>
  <mc:AlternateContent xmlns:mc="http://schemas.openxmlformats.org/markup-compatibility/2006">
    <mc:Choice Requires="x15">
      <x15ac:absPath xmlns:x15ac="http://schemas.microsoft.com/office/spreadsheetml/2010/11/ac" url="L:\06_Podwykonawcy\Proc_wyboru\138. Roboty ziemne DRO i PER_DRO\Dokumenty na stronę\Zał. 7 RCO\"/>
    </mc:Choice>
  </mc:AlternateContent>
  <xr:revisionPtr revIDLastSave="0" documentId="13_ncr:1_{4F8F2057-D4CE-4536-8F04-D40C94EBDC0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EST_KO_OF_OST" sheetId="1" r:id="rId1"/>
  </sheets>
  <definedNames>
    <definedName name="_xlnm._FilterDatabase" localSheetId="0" hidden="1">ZEST_KO_OF_OST!$B$10:$P$44</definedName>
    <definedName name="_xlnm.Print_Area" localSheetId="0">ZEST_KO_OF_OST!$B$2:$R$54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" i="1" l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7" i="1" l="1"/>
  <c r="R48" i="1" l="1"/>
  <c r="R49" i="1"/>
</calcChain>
</file>

<file path=xl/sharedStrings.xml><?xml version="1.0" encoding="utf-8"?>
<sst xmlns="http://schemas.openxmlformats.org/spreadsheetml/2006/main" count="340" uniqueCount="118">
  <si>
    <t>Rodzaj Robót</t>
  </si>
  <si>
    <t>L.p.</t>
  </si>
  <si>
    <t>Nr STWiORB</t>
  </si>
  <si>
    <t>Kod indywidualny</t>
  </si>
  <si>
    <t xml:space="preserve">Nazwa i opis </t>
  </si>
  <si>
    <t>J.m.</t>
  </si>
  <si>
    <t>Ilość</t>
  </si>
  <si>
    <t>Nr Wiersz</t>
  </si>
  <si>
    <t>ODCINEK</t>
  </si>
  <si>
    <t>NR ZESZYTU</t>
  </si>
  <si>
    <t>DZIAŁ</t>
  </si>
  <si>
    <t>ROBOTY PRZYGOTOWAWCZE</t>
  </si>
  <si>
    <t xml:space="preserve">Zdjęcie warstwy humusu </t>
  </si>
  <si>
    <t>LOKALIZACJA</t>
  </si>
  <si>
    <t>ULICA</t>
  </si>
  <si>
    <t>m2</t>
  </si>
  <si>
    <t>GDAŃSK OSOWA</t>
  </si>
  <si>
    <t>ŻUKOWO</t>
  </si>
  <si>
    <t>BORKOWO</t>
  </si>
  <si>
    <t>ODC_B</t>
  </si>
  <si>
    <t>ZESZYT_1</t>
  </si>
  <si>
    <t>ODC_C1</t>
  </si>
  <si>
    <t>ZESZYT_2</t>
  </si>
  <si>
    <t>D.01.02.02</t>
  </si>
  <si>
    <t>13</t>
  </si>
  <si>
    <t>PRZEDMIAR
CZĘŚĆ</t>
  </si>
  <si>
    <t>PRZEDMIAR R 2
CZĘŚĆ 2</t>
  </si>
  <si>
    <t>ROBOTY ZIEMNE</t>
  </si>
  <si>
    <t>12</t>
  </si>
  <si>
    <t>m3</t>
  </si>
  <si>
    <t>14</t>
  </si>
  <si>
    <t>Wykonanie wykopów w gruntach nieskalistych</t>
  </si>
  <si>
    <t>Wykonanie nasypów</t>
  </si>
  <si>
    <t>PODBUDOWY, ULEPSZONE PODŁOŻE</t>
  </si>
  <si>
    <t>D.02.01.01</t>
  </si>
  <si>
    <t>D.02.03.01</t>
  </si>
  <si>
    <t>SOMONINO</t>
  </si>
  <si>
    <t>CERAMICZNA</t>
  </si>
  <si>
    <t xml:space="preserve">ROBOTY PRZYGOTOWACZE </t>
  </si>
  <si>
    <t>Rozbiórki elementów dróg</t>
  </si>
  <si>
    <t>D-2-002-5</t>
  </si>
  <si>
    <t>D-2-002-20</t>
  </si>
  <si>
    <t>DW224, ul. Torowa</t>
  </si>
  <si>
    <t>D-2-002-29</t>
  </si>
  <si>
    <t>KIEŁPINO K.</t>
  </si>
  <si>
    <t>drogi równoległe strona Lewa i Prawa</t>
  </si>
  <si>
    <t>D-2-002-61</t>
  </si>
  <si>
    <t>D-2-002-63</t>
  </si>
  <si>
    <t>D-2-002-65</t>
  </si>
  <si>
    <t>PARKOWA</t>
  </si>
  <si>
    <t>D-2-002-78</t>
  </si>
  <si>
    <t>D-2-002-83</t>
  </si>
  <si>
    <t>D-2-002-85</t>
  </si>
  <si>
    <t>dojścia, dojazdy do urządzeń sieci gazowej</t>
  </si>
  <si>
    <t>D-2-002-110</t>
  </si>
  <si>
    <t>D-2-002-111</t>
  </si>
  <si>
    <t>D-2-002-112</t>
  </si>
  <si>
    <t>Wykonanie wykopów mechanicznie wraz z odkładem gruntu na miejscu do ponownego wbudowania w nasyp
(17+253+335)*0,2</t>
  </si>
  <si>
    <t>D-2-002-113</t>
  </si>
  <si>
    <t>BARNIIEWICE</t>
  </si>
  <si>
    <t>LIPOWA
WK 186+556 Etap A</t>
  </si>
  <si>
    <t>D-2-002-124</t>
  </si>
  <si>
    <t>D-2-002-129</t>
  </si>
  <si>
    <t>D-2-002-130</t>
  </si>
  <si>
    <t>Podbudowa z mieszanek niezwiązanych</t>
  </si>
  <si>
    <t>LIPOWA
WK 186+556 Etap B</t>
  </si>
  <si>
    <t>D-2-002-142</t>
  </si>
  <si>
    <t>Osowa dojazd do urządzeń SAN</t>
  </si>
  <si>
    <t>D-07-002-10</t>
  </si>
  <si>
    <t>D-07-002-11</t>
  </si>
  <si>
    <t>D-7-002-17</t>
  </si>
  <si>
    <t>D-7-002-29</t>
  </si>
  <si>
    <t>D-7-002-31</t>
  </si>
  <si>
    <t>LETNISKOWA</t>
  </si>
  <si>
    <t>PER_DRO</t>
  </si>
  <si>
    <t>….......................................................</t>
  </si>
  <si>
    <t>pieczęć firmowa</t>
  </si>
  <si>
    <t>WARTOŚĆ</t>
  </si>
  <si>
    <t>SUMA</t>
  </si>
  <si>
    <t>CENA</t>
  </si>
  <si>
    <t>…......................................................................</t>
  </si>
  <si>
    <t>PIECZĘĆ FIRMOWA</t>
  </si>
  <si>
    <t>miejscowość, data</t>
  </si>
  <si>
    <t>podpis</t>
  </si>
  <si>
    <r>
      <rPr>
        <sz val="11"/>
        <color rgb="FFFF0000"/>
        <rFont val="Arial"/>
        <family val="2"/>
        <charset val="238"/>
      </rPr>
      <t>Zdjęcie warstwy humusu</t>
    </r>
    <r>
      <rPr>
        <sz val="11"/>
        <rFont val="Arial"/>
        <family val="2"/>
        <charset val="238"/>
      </rPr>
      <t xml:space="preserve">. Dopuszcza się wykorzystanie humusu ponownie do umocnienia skarp pod warunkiem spełnienia zapisów STWiORB
</t>
    </r>
    <r>
      <rPr>
        <b/>
        <sz val="11"/>
        <rFont val="Arial"/>
        <family val="2"/>
        <charset val="238"/>
      </rPr>
      <t>ODWIEZIENIE NA PLAC GW</t>
    </r>
  </si>
  <si>
    <r>
      <rPr>
        <sz val="11"/>
        <color rgb="FFFF0000"/>
        <rFont val="Arial"/>
        <family val="2"/>
        <charset val="238"/>
      </rPr>
      <t>Wykonanie wykopów mechanicznie</t>
    </r>
    <r>
      <rPr>
        <sz val="11"/>
        <color theme="1"/>
        <rFont val="Arial"/>
        <family val="2"/>
        <charset val="238"/>
      </rPr>
      <t xml:space="preserve">
20% z całości - grunt do ponownego wykorzystania (wbudowania)</t>
    </r>
  </si>
  <si>
    <r>
      <t xml:space="preserve">Wykonanie nasypów mechanicznie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</si>
  <si>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Wykonanie wykopów mechanicznie
(405+260)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</si>
  <si>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Zdjęcie warstwy ziemi urodzajnej o średniej grubości 30 cm. Dopuscza się ponowne wykorzystanie do umocowania skarp pod warunkiem spełnienia wymagań STWiORB
(285+360)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</si>
  <si>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Wykonanie wykopów mechanicznie
(11+1230+319+1485)*0,8
</t>
    </r>
    <r>
      <rPr>
        <b/>
        <sz val="11"/>
        <rFont val="Arial"/>
        <family val="2"/>
        <charset val="238"/>
      </rPr>
      <t>ODWIEZIENIE DO 5 KM</t>
    </r>
  </si>
  <si>
    <r>
      <t xml:space="preserve">Nasypy wykonywane mechanicznie
(609+655)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</si>
  <si>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Zdjęcie warstwy ziemi urodzajnej o średniej grubości 30 cm. Dopuscza się ponowne wykorzystanie do umocowania skarp pod warunkiem spełnienia wymagań STWiORB
(564+2940)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</si>
  <si>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wykopów mechanicznie
(1875+3169-1414)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</si>
  <si>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Nasypy wykonywane mechanicznie
(65+349)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</si>
  <si>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Zdjęcie warstwy </t>
    </r>
    <r>
      <rPr>
        <sz val="11"/>
        <color rgb="FFFF0000"/>
        <rFont val="Arial"/>
        <family val="2"/>
        <charset val="238"/>
      </rPr>
      <t xml:space="preserve">humusu </t>
    </r>
    <r>
      <rPr>
        <sz val="11"/>
        <color theme="1"/>
        <rFont val="Arial"/>
        <family val="2"/>
        <charset val="238"/>
      </rPr>
      <t xml:space="preserve">ziemi urodzajnej o średniej grubości 30 cm. Dopuscza się ponowne wykorzystanie do umocowania skarp pod warunkiem spełnienia wymagań STWiORB (420)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</si>
  <si>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wykopów mechanicznie
(283+1780-378)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</si>
  <si>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Nasypy wykonywane mechanicznie
(378)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</si>
  <si>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Zdjęcie warstwy ziemi urodzajnej o średniej grubości 30 cm. Dopuscza się ponowne wykorzystanie do umocowania skarp pod warunkiem spełnienia wymagań STWiORB
(500+568+1230)
</t>
    </r>
    <r>
      <rPr>
        <b/>
        <sz val="11"/>
        <rFont val="Arial"/>
        <family val="2"/>
        <charset val="238"/>
      </rPr>
      <t>ODWÓZ DO 5 KM</t>
    </r>
  </si>
  <si>
    <r>
      <t xml:space="preserve">Wykonanie wykopów mechanicznie
(17+253+335)*0,8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</si>
  <si>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Nasypy wykonywane mechanicznie
(10+200)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</si>
  <si>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Zdjęcie warstwy ziemi urodzajnej o średniej grubości 30 cm. Dopuscza się ponowne wykorzystanie do umocowania skarp pod warunkiem spełnienia wymagań STWiORB
(683*0,3)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</si>
  <si>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wykopów mechanicznie
(270+542+196-119)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</si>
  <si>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nasypu z gruntu niewysadzinowego wg normy PN-S-02205:1998
(28)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</si>
  <si>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Wykonanie wykopów mechanicznie 
(372+30)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</si>
  <si>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Zdjęcie warstwy humusu o średniej grubości 30cm. Dopuszcza się wykorzystanie humusu ponownie do umocnienia skarp pod warunkiem spełnienia zapisów STWiORB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</si>
  <si>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Wykonanie wykopów mechanicznie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</si>
  <si>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górnej warstwy nasypu z gruntu stabilizowanego spoiwem lub gruntu niewysadzinowego wg PN-S-02205:1998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</si>
  <si>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Zdjęcie warstwy ziemi urodzajnej o średniej grubości 30 cm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</si>
  <si>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wykopów mechanicznie wraz z odwozem i utylizacją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</si>
  <si>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Wykonanie wykopów mechanicznie 
</t>
    </r>
    <r>
      <rPr>
        <b/>
        <sz val="11"/>
        <color theme="1"/>
        <rFont val="Arial"/>
        <family val="2"/>
        <charset val="238"/>
      </rPr>
      <t>WYWÓZ DO 5 KM</t>
    </r>
  </si>
  <si>
    <r>
      <t xml:space="preserve">Nasypy wykonywane mechanicznie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</si>
  <si>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Mechaniczne usunięcie warstwy ziemi urodzajnej przeznaczonej do ponownego wbudowania (grubość w-wy średnio 30 cm)
</t>
    </r>
    <r>
      <rPr>
        <b/>
        <sz val="11"/>
        <color theme="1"/>
        <rFont val="Arial"/>
        <family val="2"/>
        <charset val="238"/>
      </rPr>
      <t>ODWÓZ DO 5 KM</t>
    </r>
  </si>
  <si>
    <r>
      <t xml:space="preserve">Wykonanie wykopów mechanicznie 
</t>
    </r>
    <r>
      <rPr>
        <b/>
        <sz val="11"/>
        <color theme="1"/>
        <rFont val="Arial"/>
        <family val="2"/>
        <charset val="238"/>
      </rPr>
      <t>ODWIEZIENIE DO 5 KM</t>
    </r>
  </si>
  <si>
    <r>
      <t xml:space="preserve">Wykonanie nasypów mechanicznie 
</t>
    </r>
    <r>
      <rPr>
        <b/>
        <sz val="11"/>
        <color theme="1"/>
        <rFont val="Arial"/>
        <family val="2"/>
        <charset val="238"/>
      </rPr>
      <t>MATERIAŁ GW</t>
    </r>
  </si>
  <si>
    <r>
      <t xml:space="preserve">Wykonanie górnej warstwy nasypu z gruntu stabilizowanego spoiwem lub gruntu niewysadzinowego wg PN-S-02205:1998
</t>
    </r>
    <r>
      <rPr>
        <b/>
        <sz val="11"/>
        <color theme="1"/>
        <rFont val="Arial"/>
        <family val="2"/>
        <charset val="238"/>
      </rPr>
      <t>MATERIAŁ GW</t>
    </r>
    <r>
      <rPr>
        <sz val="11"/>
        <color theme="1"/>
        <rFont val="Arial"/>
        <family val="2"/>
        <charset val="238"/>
      </rPr>
      <t xml:space="preserve"> </t>
    </r>
  </si>
  <si>
    <t>L.p. działania</t>
  </si>
  <si>
    <t>KOSZTORYS OFERTOWY</t>
  </si>
  <si>
    <r>
      <t>Załącznik numer 1 do FORMULARZU OFERTY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 w postepowaniu LK201/138/2025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</si>
</sst>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1"/>
      <name val="Arial"/>
      <family val="2"/>
      <charset val="238"/>
    </font>
    <font>
      <sz val="11"/>
      <color theme="1"/>
      <name val="Calibri"/>
      <family val="2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B7CAD4"/>
      <name val="Segoe UI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10" fillId="0" borderId="0"/>
    <xf numFmtId="44" fontId="9" fillId="0" borderId="0" applyFont="0" applyFill="0" applyBorder="0" applyAlignment="0" applyProtection="0"/>
    <xf numFmtId="0" fontId="13" fillId="0" borderId="0"/>
    <xf numFmtId="0" fontId="16" fillId="0" borderId="0"/>
    <xf numFmtId="0" fontId="16" fillId="0" borderId="0"/>
    <xf numFmtId="44" fontId="18" fillId="0" borderId="0" applyFont="0" applyFill="0" applyBorder="0" applyAlignment="0" applyProtection="0"/>
    <xf numFmtId="0" fontId="23" fillId="0" borderId="0"/>
  </cellStyleXfs>
  <cellXfs count="66">
    <xf numFmtId="0" fontId="0" fillId="0" borderId="0" xfId="0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/>
    <xf numFmtId="0" fontId="17" fillId="0" borderId="10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4" fontId="0" fillId="0" borderId="4" xfId="7" applyFont="1" applyBorder="1" applyAlignment="1">
      <alignment horizontal="center" vertical="center"/>
    </xf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2" xfId="0" applyBorder="1"/>
    <xf numFmtId="0" fontId="0" fillId="0" borderId="11" xfId="0" applyBorder="1"/>
    <xf numFmtId="0" fontId="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49" fontId="12" fillId="0" borderId="4" xfId="4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2" fillId="0" borderId="0" xfId="0" applyFont="1"/>
    <xf numFmtId="44" fontId="0" fillId="0" borderId="4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4" fillId="0" borderId="4" xfId="8" quotePrefix="1" applyFont="1" applyBorder="1" applyAlignment="1">
      <alignment horizontal="center" vertical="center" wrapText="1"/>
    </xf>
    <xf numFmtId="44" fontId="0" fillId="0" borderId="1" xfId="0" applyNumberFormat="1" applyBorder="1"/>
    <xf numFmtId="0" fontId="22" fillId="0" borderId="10" xfId="0" applyFont="1" applyBorder="1"/>
    <xf numFmtId="49" fontId="8" fillId="2" borderId="1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0" fontId="12" fillId="0" borderId="16" xfId="2" quotePrefix="1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 readingOrder="1"/>
    </xf>
    <xf numFmtId="4" fontId="12" fillId="0" borderId="16" xfId="2" applyNumberFormat="1" applyFont="1" applyBorder="1" applyAlignment="1">
      <alignment horizontal="center" vertical="center" wrapText="1" readingOrder="1"/>
    </xf>
    <xf numFmtId="44" fontId="0" fillId="0" borderId="16" xfId="0" applyNumberFormat="1" applyBorder="1" applyAlignment="1">
      <alignment horizontal="center" vertical="center"/>
    </xf>
    <xf numFmtId="44" fontId="0" fillId="0" borderId="16" xfId="7" applyFont="1" applyBorder="1" applyAlignment="1">
      <alignment horizontal="center" vertical="center"/>
    </xf>
    <xf numFmtId="4" fontId="15" fillId="0" borderId="4" xfId="2" applyNumberFormat="1" applyFont="1" applyBorder="1" applyAlignment="1">
      <alignment horizontal="center" vertical="center" readingOrder="1"/>
    </xf>
    <xf numFmtId="4" fontId="2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9" fontId="2" fillId="0" borderId="4" xfId="4" applyNumberFormat="1" applyFont="1" applyBorder="1" applyAlignment="1">
      <alignment horizontal="center" vertical="center" wrapText="1"/>
    </xf>
    <xf numFmtId="4" fontId="2" fillId="0" borderId="4" xfId="4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9">
    <cellStyle name="Normal" xfId="4" xr:uid="{78E0A97B-01F6-47EB-A282-2BE9C627A17A}"/>
    <cellStyle name="Normalny" xfId="0" builtinId="0"/>
    <cellStyle name="Normalny 2" xfId="2" xr:uid="{3FED6F86-4F2C-4F62-9DF8-ABC7ADAC9632}"/>
    <cellStyle name="Normalny 2 3" xfId="5" xr:uid="{1B06CA80-B1A7-4433-946F-B1A498EEE4F9}"/>
    <cellStyle name="Normalny 3" xfId="1" xr:uid="{D81DA8F2-9929-4C0D-B0E5-6AE32FDC970F}"/>
    <cellStyle name="Normalny 9 2" xfId="6" xr:uid="{69D35882-9041-448E-9354-DB55AEC5FCC1}"/>
    <cellStyle name="Normalny_Wzór tabeli 2" xfId="8" xr:uid="{A9F1E63F-EE5C-4E4E-AAE4-88D7E2B09B54}"/>
    <cellStyle name="Walutowy" xfId="7" builtinId="4"/>
    <cellStyle name="Walutowy 2" xfId="3" xr:uid="{46C05DAC-0D40-49A0-AB0E-4F7877710308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59"/>
  <sheetViews>
    <sheetView tabSelected="1" zoomScale="57" zoomScaleNormal="100" zoomScaleSheetLayoutView="70" workbookViewId="0">
      <pane ySplit="10" topLeftCell="A11" activePane="bottomLeft" state="frozen"/>
      <selection pane="bottomLeft" activeCell="B2" sqref="B2:G2"/>
    </sheetView>
  </sheetViews>
  <sheetFormatPr defaultRowHeight="14.4" x14ac:dyDescent="0.3"/>
  <cols>
    <col min="2" max="2" width="14.109375" style="1" customWidth="1"/>
    <col min="3" max="3" width="20.33203125" style="1" customWidth="1"/>
    <col min="4" max="4" width="12.109375" style="1" customWidth="1"/>
    <col min="5" max="5" width="18.33203125" style="1" customWidth="1"/>
    <col min="6" max="6" width="23.6640625" style="1" customWidth="1"/>
    <col min="7" max="7" width="26.33203125" style="1" customWidth="1"/>
    <col min="8" max="8" width="18.88671875" style="1" customWidth="1"/>
    <col min="9" max="9" width="24.109375" style="1" customWidth="1"/>
    <col min="10" max="10" width="18.88671875" style="1" customWidth="1"/>
    <col min="11" max="11" width="11.88671875" style="1" customWidth="1"/>
    <col min="12" max="12" width="16.5546875" style="1" customWidth="1"/>
    <col min="13" max="13" width="17.109375" style="1" customWidth="1"/>
    <col min="14" max="14" width="40.5546875" style="1" customWidth="1"/>
    <col min="15" max="15" width="6.44140625" style="1" customWidth="1"/>
    <col min="16" max="16" width="16" style="1" customWidth="1"/>
    <col min="17" max="17" width="15.44140625" customWidth="1"/>
    <col min="18" max="18" width="20.88671875" customWidth="1"/>
  </cols>
  <sheetData>
    <row r="1" spans="2:18" ht="15" thickBot="1" x14ac:dyDescent="0.3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6"/>
      <c r="R1" s="16"/>
    </row>
    <row r="2" spans="2:18" ht="21.75" customHeight="1" thickTop="1" thickBot="1" x14ac:dyDescent="0.35">
      <c r="B2" s="59" t="s">
        <v>117</v>
      </c>
      <c r="C2" s="60"/>
      <c r="D2" s="61"/>
      <c r="E2" s="61"/>
      <c r="F2" s="61"/>
      <c r="G2" s="61"/>
      <c r="H2" s="8"/>
      <c r="I2" s="8"/>
      <c r="J2" s="8"/>
      <c r="K2" s="8"/>
      <c r="L2" s="8"/>
      <c r="M2" s="8"/>
      <c r="N2" s="8"/>
      <c r="O2" s="8"/>
      <c r="P2" s="8"/>
      <c r="Q2" s="19"/>
      <c r="R2" s="20"/>
    </row>
    <row r="3" spans="2:18" ht="15" thickTop="1" x14ac:dyDescent="0.3">
      <c r="B3" s="30"/>
      <c r="C3" s="31"/>
      <c r="D3" s="31"/>
      <c r="E3" s="31"/>
      <c r="F3" s="31"/>
      <c r="G3" s="31"/>
      <c r="H3" s="31"/>
      <c r="I3" s="31"/>
      <c r="J3" s="31"/>
      <c r="K3" s="32"/>
      <c r="L3" s="62" t="s">
        <v>116</v>
      </c>
      <c r="M3" s="63"/>
      <c r="N3" s="63"/>
      <c r="O3" s="63"/>
      <c r="P3" s="63"/>
      <c r="R3" s="17"/>
    </row>
    <row r="4" spans="2:18" x14ac:dyDescent="0.3">
      <c r="B4" s="43"/>
      <c r="C4" s="38"/>
      <c r="D4" s="33"/>
      <c r="E4" s="33"/>
      <c r="F4" s="33"/>
      <c r="G4" s="33"/>
      <c r="H4" s="33"/>
      <c r="I4" s="33"/>
      <c r="J4" s="33"/>
      <c r="K4" s="34"/>
      <c r="L4" s="64"/>
      <c r="M4" s="65"/>
      <c r="N4" s="65"/>
      <c r="O4" s="65"/>
      <c r="P4" s="65"/>
      <c r="R4" s="17"/>
    </row>
    <row r="5" spans="2:18" x14ac:dyDescent="0.3">
      <c r="B5" s="29"/>
      <c r="C5" s="33"/>
      <c r="D5" s="33"/>
      <c r="E5" s="33"/>
      <c r="F5" s="33"/>
      <c r="G5" s="33"/>
      <c r="H5" s="33"/>
      <c r="I5" s="33"/>
      <c r="J5" s="33"/>
      <c r="K5" s="34"/>
      <c r="L5" s="64"/>
      <c r="M5" s="65"/>
      <c r="N5" s="65"/>
      <c r="O5" s="65"/>
      <c r="P5" s="65"/>
      <c r="R5" s="17"/>
    </row>
    <row r="6" spans="2:18" x14ac:dyDescent="0.3">
      <c r="B6" s="29"/>
      <c r="C6" s="33"/>
      <c r="D6" s="33"/>
      <c r="E6" s="33"/>
      <c r="F6" s="33"/>
      <c r="G6" s="33"/>
      <c r="H6" s="33"/>
      <c r="I6" s="33"/>
      <c r="J6" s="33"/>
      <c r="K6" s="34"/>
      <c r="L6" s="10"/>
      <c r="R6" s="17"/>
    </row>
    <row r="7" spans="2:18" ht="79.5" customHeight="1" x14ac:dyDescent="0.3">
      <c r="B7" s="29"/>
      <c r="C7" s="33"/>
      <c r="D7" s="33"/>
      <c r="E7" s="33"/>
      <c r="F7" s="33"/>
      <c r="G7" s="33"/>
      <c r="H7" s="33"/>
      <c r="I7" s="33"/>
      <c r="J7" s="33"/>
      <c r="K7" s="34"/>
      <c r="L7" s="13"/>
      <c r="M7" s="14"/>
      <c r="N7" s="11" t="s">
        <v>80</v>
      </c>
      <c r="O7" s="14"/>
      <c r="P7" s="14"/>
      <c r="R7" s="17"/>
    </row>
    <row r="8" spans="2:18" x14ac:dyDescent="0.3">
      <c r="B8" s="29"/>
      <c r="C8" s="33"/>
      <c r="D8" s="33"/>
      <c r="E8" s="33"/>
      <c r="F8" s="33"/>
      <c r="G8" s="33"/>
      <c r="H8" s="33"/>
      <c r="I8" s="33"/>
      <c r="J8" s="33"/>
      <c r="K8" s="34"/>
      <c r="L8" s="7"/>
      <c r="N8" s="12" t="s">
        <v>81</v>
      </c>
      <c r="R8" s="17"/>
    </row>
    <row r="9" spans="2:18" ht="15" thickBot="1" x14ac:dyDescent="0.35">
      <c r="B9" s="35"/>
      <c r="C9" s="36"/>
      <c r="D9" s="36"/>
      <c r="E9" s="36"/>
      <c r="F9" s="36"/>
      <c r="G9" s="36"/>
      <c r="H9" s="36"/>
      <c r="I9" s="36"/>
      <c r="J9" s="36"/>
      <c r="K9" s="37"/>
      <c r="L9" s="7"/>
      <c r="N9" s="9"/>
      <c r="R9" s="18"/>
    </row>
    <row r="10" spans="2:18" ht="63" customHeight="1" thickTop="1" thickBot="1" x14ac:dyDescent="0.35">
      <c r="B10" s="22" t="s">
        <v>7</v>
      </c>
      <c r="C10" s="22" t="s">
        <v>115</v>
      </c>
      <c r="D10" s="22" t="s">
        <v>8</v>
      </c>
      <c r="E10" s="22" t="s">
        <v>9</v>
      </c>
      <c r="F10" s="22" t="s">
        <v>10</v>
      </c>
      <c r="G10" s="22" t="s">
        <v>0</v>
      </c>
      <c r="H10" s="22" t="s">
        <v>13</v>
      </c>
      <c r="I10" s="22" t="s">
        <v>14</v>
      </c>
      <c r="J10" s="22" t="s">
        <v>25</v>
      </c>
      <c r="K10" s="44" t="s">
        <v>1</v>
      </c>
      <c r="L10" s="22" t="s">
        <v>2</v>
      </c>
      <c r="M10" s="22" t="s">
        <v>3</v>
      </c>
      <c r="N10" s="22" t="s">
        <v>4</v>
      </c>
      <c r="O10" s="22" t="s">
        <v>5</v>
      </c>
      <c r="P10" s="23" t="s">
        <v>6</v>
      </c>
      <c r="Q10" s="23" t="s">
        <v>79</v>
      </c>
      <c r="R10" s="23" t="s">
        <v>77</v>
      </c>
    </row>
    <row r="11" spans="2:18" ht="69.599999999999994" thickTop="1" x14ac:dyDescent="0.3">
      <c r="B11" s="45">
        <v>1</v>
      </c>
      <c r="C11" s="45">
        <v>100106795</v>
      </c>
      <c r="D11" s="45" t="s">
        <v>19</v>
      </c>
      <c r="E11" s="45" t="s">
        <v>20</v>
      </c>
      <c r="F11" s="45" t="s">
        <v>11</v>
      </c>
      <c r="G11" s="46" t="s">
        <v>12</v>
      </c>
      <c r="H11" s="45"/>
      <c r="I11" s="45"/>
      <c r="J11" s="45" t="s">
        <v>26</v>
      </c>
      <c r="K11" s="47">
        <v>1</v>
      </c>
      <c r="L11" s="46" t="s">
        <v>23</v>
      </c>
      <c r="M11" s="48" t="s">
        <v>24</v>
      </c>
      <c r="N11" s="46" t="s">
        <v>84</v>
      </c>
      <c r="O11" s="49" t="s">
        <v>29</v>
      </c>
      <c r="P11" s="50">
        <v>25251.58</v>
      </c>
      <c r="Q11" s="51"/>
      <c r="R11" s="52">
        <f t="shared" ref="R11:R13" si="0">ROUND(P11*Q11,2)</f>
        <v>0</v>
      </c>
    </row>
    <row r="12" spans="2:18" ht="41.4" x14ac:dyDescent="0.3">
      <c r="B12" s="24">
        <v>2</v>
      </c>
      <c r="C12" s="41">
        <v>100106810</v>
      </c>
      <c r="D12" s="24" t="s">
        <v>19</v>
      </c>
      <c r="E12" s="24" t="s">
        <v>20</v>
      </c>
      <c r="F12" s="24" t="s">
        <v>27</v>
      </c>
      <c r="G12" s="24" t="s">
        <v>31</v>
      </c>
      <c r="H12" s="24"/>
      <c r="I12" s="24"/>
      <c r="J12" s="24" t="s">
        <v>26</v>
      </c>
      <c r="K12" s="24">
        <v>16</v>
      </c>
      <c r="L12" s="24" t="s">
        <v>34</v>
      </c>
      <c r="M12" s="24" t="s">
        <v>28</v>
      </c>
      <c r="N12" s="24" t="s">
        <v>85</v>
      </c>
      <c r="O12" s="24" t="s">
        <v>29</v>
      </c>
      <c r="P12" s="53">
        <v>47839.05</v>
      </c>
      <c r="Q12" s="39"/>
      <c r="R12" s="15">
        <f t="shared" si="0"/>
        <v>0</v>
      </c>
    </row>
    <row r="13" spans="2:18" ht="27.6" x14ac:dyDescent="0.3">
      <c r="B13" s="24">
        <v>3</v>
      </c>
      <c r="C13" s="41">
        <v>100106811</v>
      </c>
      <c r="D13" s="24" t="s">
        <v>19</v>
      </c>
      <c r="E13" s="24" t="s">
        <v>20</v>
      </c>
      <c r="F13" s="24" t="s">
        <v>27</v>
      </c>
      <c r="G13" s="24" t="s">
        <v>32</v>
      </c>
      <c r="H13" s="24"/>
      <c r="I13" s="24"/>
      <c r="J13" s="24" t="s">
        <v>26</v>
      </c>
      <c r="K13" s="24">
        <v>18</v>
      </c>
      <c r="L13" s="24" t="s">
        <v>35</v>
      </c>
      <c r="M13" s="24" t="s">
        <v>30</v>
      </c>
      <c r="N13" s="24" t="s">
        <v>86</v>
      </c>
      <c r="O13" s="24" t="s">
        <v>29</v>
      </c>
      <c r="P13" s="54">
        <v>31454.38</v>
      </c>
      <c r="Q13" s="39"/>
      <c r="R13" s="15">
        <f t="shared" si="0"/>
        <v>0</v>
      </c>
    </row>
    <row r="14" spans="2:18" ht="41.4" x14ac:dyDescent="0.3">
      <c r="B14" s="24">
        <v>4</v>
      </c>
      <c r="C14" s="41">
        <v>100106892</v>
      </c>
      <c r="D14" s="24" t="s">
        <v>19</v>
      </c>
      <c r="E14" s="24" t="s">
        <v>22</v>
      </c>
      <c r="F14" s="24" t="s">
        <v>27</v>
      </c>
      <c r="G14" s="24" t="s">
        <v>31</v>
      </c>
      <c r="H14" s="24" t="s">
        <v>36</v>
      </c>
      <c r="I14" s="24" t="s">
        <v>37</v>
      </c>
      <c r="J14" s="24"/>
      <c r="K14" s="24">
        <v>5</v>
      </c>
      <c r="L14" s="24" t="s">
        <v>34</v>
      </c>
      <c r="M14" s="24" t="s">
        <v>40</v>
      </c>
      <c r="N14" s="24" t="s">
        <v>87</v>
      </c>
      <c r="O14" s="24" t="s">
        <v>29</v>
      </c>
      <c r="P14" s="54">
        <v>665</v>
      </c>
      <c r="Q14" s="39"/>
      <c r="R14" s="15">
        <f t="shared" ref="R14:R17" si="1">ROUND(P14*Q14,2)</f>
        <v>0</v>
      </c>
    </row>
    <row r="15" spans="2:18" ht="96.6" x14ac:dyDescent="0.3">
      <c r="B15" s="24">
        <v>5</v>
      </c>
      <c r="C15" s="41">
        <v>100106906</v>
      </c>
      <c r="D15" s="24" t="s">
        <v>19</v>
      </c>
      <c r="E15" s="24" t="s">
        <v>22</v>
      </c>
      <c r="F15" s="24" t="s">
        <v>38</v>
      </c>
      <c r="G15" s="24" t="s">
        <v>39</v>
      </c>
      <c r="H15" s="24" t="s">
        <v>36</v>
      </c>
      <c r="I15" s="24" t="s">
        <v>42</v>
      </c>
      <c r="J15" s="24"/>
      <c r="K15" s="24">
        <v>20</v>
      </c>
      <c r="L15" s="24" t="s">
        <v>23</v>
      </c>
      <c r="M15" s="24" t="s">
        <v>41</v>
      </c>
      <c r="N15" s="24" t="s">
        <v>88</v>
      </c>
      <c r="O15" s="24" t="s">
        <v>15</v>
      </c>
      <c r="P15" s="54">
        <v>645</v>
      </c>
      <c r="Q15" s="39"/>
      <c r="R15" s="15">
        <f t="shared" si="1"/>
        <v>0</v>
      </c>
    </row>
    <row r="16" spans="2:18" ht="41.4" x14ac:dyDescent="0.3">
      <c r="B16" s="24">
        <v>6</v>
      </c>
      <c r="C16" s="41">
        <v>100106914</v>
      </c>
      <c r="D16" s="24" t="s">
        <v>19</v>
      </c>
      <c r="E16" s="24" t="s">
        <v>22</v>
      </c>
      <c r="F16" s="24" t="s">
        <v>27</v>
      </c>
      <c r="G16" s="24" t="s">
        <v>31</v>
      </c>
      <c r="H16" s="24" t="s">
        <v>36</v>
      </c>
      <c r="I16" s="24" t="s">
        <v>42</v>
      </c>
      <c r="J16" s="24"/>
      <c r="K16" s="24">
        <v>27</v>
      </c>
      <c r="L16" s="24" t="s">
        <v>34</v>
      </c>
      <c r="M16" s="24">
        <v>7</v>
      </c>
      <c r="N16" s="25" t="s">
        <v>89</v>
      </c>
      <c r="O16" s="55" t="s">
        <v>29</v>
      </c>
      <c r="P16" s="56">
        <v>3045</v>
      </c>
      <c r="Q16" s="39"/>
      <c r="R16" s="15">
        <f t="shared" si="1"/>
        <v>0</v>
      </c>
    </row>
    <row r="17" spans="2:18" ht="41.4" x14ac:dyDescent="0.3">
      <c r="B17" s="24">
        <v>7</v>
      </c>
      <c r="C17" s="41">
        <v>100106915</v>
      </c>
      <c r="D17" s="24" t="s">
        <v>19</v>
      </c>
      <c r="E17" s="24" t="s">
        <v>22</v>
      </c>
      <c r="F17" s="24" t="s">
        <v>27</v>
      </c>
      <c r="G17" s="24" t="s">
        <v>32</v>
      </c>
      <c r="H17" s="24" t="s">
        <v>36</v>
      </c>
      <c r="I17" s="24" t="s">
        <v>42</v>
      </c>
      <c r="J17" s="24"/>
      <c r="K17" s="24">
        <v>29</v>
      </c>
      <c r="L17" s="24" t="s">
        <v>35</v>
      </c>
      <c r="M17" s="24" t="s">
        <v>43</v>
      </c>
      <c r="N17" s="24" t="s">
        <v>90</v>
      </c>
      <c r="O17" s="24" t="s">
        <v>29</v>
      </c>
      <c r="P17" s="54">
        <v>1264</v>
      </c>
      <c r="Q17" s="39"/>
      <c r="R17" s="15">
        <f t="shared" si="1"/>
        <v>0</v>
      </c>
    </row>
    <row r="18" spans="2:18" ht="96.6" x14ac:dyDescent="0.3">
      <c r="B18" s="24">
        <v>8</v>
      </c>
      <c r="C18" s="41">
        <v>100106946</v>
      </c>
      <c r="D18" s="24" t="s">
        <v>19</v>
      </c>
      <c r="E18" s="24" t="s">
        <v>22</v>
      </c>
      <c r="F18" s="24" t="s">
        <v>38</v>
      </c>
      <c r="G18" s="24" t="s">
        <v>39</v>
      </c>
      <c r="H18" s="24" t="s">
        <v>44</v>
      </c>
      <c r="I18" s="24" t="s">
        <v>45</v>
      </c>
      <c r="J18" s="24"/>
      <c r="K18" s="24">
        <v>61</v>
      </c>
      <c r="L18" s="24" t="s">
        <v>23</v>
      </c>
      <c r="M18" s="24" t="s">
        <v>46</v>
      </c>
      <c r="N18" s="24" t="s">
        <v>91</v>
      </c>
      <c r="O18" s="24" t="s">
        <v>15</v>
      </c>
      <c r="P18" s="54">
        <v>3504</v>
      </c>
      <c r="Q18" s="39"/>
      <c r="R18" s="15">
        <f t="shared" ref="R18:R23" si="2">ROUND(P18*Q18,2)</f>
        <v>0</v>
      </c>
    </row>
    <row r="19" spans="2:18" ht="41.4" x14ac:dyDescent="0.3">
      <c r="B19" s="24">
        <v>9</v>
      </c>
      <c r="C19" s="41">
        <v>100106948</v>
      </c>
      <c r="D19" s="24" t="s">
        <v>19</v>
      </c>
      <c r="E19" s="24" t="s">
        <v>22</v>
      </c>
      <c r="F19" s="24" t="s">
        <v>27</v>
      </c>
      <c r="G19" s="24" t="s">
        <v>31</v>
      </c>
      <c r="H19" s="24" t="s">
        <v>44</v>
      </c>
      <c r="I19" s="24" t="s">
        <v>45</v>
      </c>
      <c r="J19" s="24"/>
      <c r="K19" s="24">
        <v>63</v>
      </c>
      <c r="L19" s="24" t="s">
        <v>34</v>
      </c>
      <c r="M19" s="24" t="s">
        <v>47</v>
      </c>
      <c r="N19" s="24" t="s">
        <v>92</v>
      </c>
      <c r="O19" s="24" t="s">
        <v>29</v>
      </c>
      <c r="P19" s="56">
        <v>5044</v>
      </c>
      <c r="Q19" s="39"/>
      <c r="R19" s="15">
        <f t="shared" si="2"/>
        <v>0</v>
      </c>
    </row>
    <row r="20" spans="2:18" ht="41.4" x14ac:dyDescent="0.3">
      <c r="B20" s="24">
        <v>10</v>
      </c>
      <c r="C20" s="41">
        <v>100106949</v>
      </c>
      <c r="D20" s="24" t="s">
        <v>19</v>
      </c>
      <c r="E20" s="24" t="s">
        <v>22</v>
      </c>
      <c r="F20" s="24" t="s">
        <v>27</v>
      </c>
      <c r="G20" s="24" t="s">
        <v>32</v>
      </c>
      <c r="H20" s="24" t="s">
        <v>44</v>
      </c>
      <c r="I20" s="24" t="s">
        <v>45</v>
      </c>
      <c r="J20" s="24"/>
      <c r="K20" s="24">
        <v>65</v>
      </c>
      <c r="L20" s="24" t="s">
        <v>35</v>
      </c>
      <c r="M20" s="24" t="s">
        <v>48</v>
      </c>
      <c r="N20" s="24" t="s">
        <v>93</v>
      </c>
      <c r="O20" s="24" t="s">
        <v>29</v>
      </c>
      <c r="P20" s="54">
        <v>414</v>
      </c>
      <c r="Q20" s="39"/>
      <c r="R20" s="15">
        <f t="shared" si="2"/>
        <v>0</v>
      </c>
    </row>
    <row r="21" spans="2:18" ht="82.8" x14ac:dyDescent="0.3">
      <c r="B21" s="24">
        <v>11</v>
      </c>
      <c r="C21" s="41">
        <v>100106961</v>
      </c>
      <c r="D21" s="24" t="s">
        <v>19</v>
      </c>
      <c r="E21" s="24" t="s">
        <v>22</v>
      </c>
      <c r="F21" s="24" t="s">
        <v>38</v>
      </c>
      <c r="G21" s="24" t="s">
        <v>39</v>
      </c>
      <c r="H21" s="24" t="s">
        <v>17</v>
      </c>
      <c r="I21" s="24" t="s">
        <v>49</v>
      </c>
      <c r="J21" s="24"/>
      <c r="K21" s="24">
        <v>78</v>
      </c>
      <c r="L21" s="24" t="s">
        <v>23</v>
      </c>
      <c r="M21" s="24" t="s">
        <v>50</v>
      </c>
      <c r="N21" s="24" t="s">
        <v>94</v>
      </c>
      <c r="O21" s="24" t="s">
        <v>15</v>
      </c>
      <c r="P21" s="54">
        <v>420</v>
      </c>
      <c r="Q21" s="39"/>
      <c r="R21" s="15">
        <f t="shared" si="2"/>
        <v>0</v>
      </c>
    </row>
    <row r="22" spans="2:18" ht="41.4" x14ac:dyDescent="0.3">
      <c r="B22" s="24">
        <v>12</v>
      </c>
      <c r="C22" s="41">
        <v>100106966</v>
      </c>
      <c r="D22" s="24" t="s">
        <v>19</v>
      </c>
      <c r="E22" s="24" t="s">
        <v>22</v>
      </c>
      <c r="F22" s="24" t="s">
        <v>27</v>
      </c>
      <c r="G22" s="24" t="s">
        <v>31</v>
      </c>
      <c r="H22" s="24" t="s">
        <v>17</v>
      </c>
      <c r="I22" s="24" t="s">
        <v>49</v>
      </c>
      <c r="J22" s="24"/>
      <c r="K22" s="24">
        <v>83</v>
      </c>
      <c r="L22" s="24" t="s">
        <v>34</v>
      </c>
      <c r="M22" s="24" t="s">
        <v>51</v>
      </c>
      <c r="N22" s="24" t="s">
        <v>95</v>
      </c>
      <c r="O22" s="24" t="s">
        <v>29</v>
      </c>
      <c r="P22" s="54">
        <v>2063</v>
      </c>
      <c r="Q22" s="39"/>
      <c r="R22" s="15">
        <f t="shared" si="2"/>
        <v>0</v>
      </c>
    </row>
    <row r="23" spans="2:18" ht="41.4" x14ac:dyDescent="0.3">
      <c r="B23" s="24">
        <v>13</v>
      </c>
      <c r="C23" s="41">
        <v>100106967</v>
      </c>
      <c r="D23" s="24" t="s">
        <v>19</v>
      </c>
      <c r="E23" s="24" t="s">
        <v>22</v>
      </c>
      <c r="F23" s="24" t="s">
        <v>27</v>
      </c>
      <c r="G23" s="24" t="s">
        <v>32</v>
      </c>
      <c r="H23" s="24" t="s">
        <v>17</v>
      </c>
      <c r="I23" s="24" t="s">
        <v>49</v>
      </c>
      <c r="J23" s="24"/>
      <c r="K23" s="24">
        <v>85</v>
      </c>
      <c r="L23" s="24" t="s">
        <v>35</v>
      </c>
      <c r="M23" s="24" t="s">
        <v>52</v>
      </c>
      <c r="N23" s="24" t="s">
        <v>96</v>
      </c>
      <c r="O23" s="24" t="s">
        <v>29</v>
      </c>
      <c r="P23" s="54">
        <v>378</v>
      </c>
      <c r="Q23" s="39"/>
      <c r="R23" s="15">
        <f t="shared" si="2"/>
        <v>0</v>
      </c>
    </row>
    <row r="24" spans="2:18" ht="96.6" x14ac:dyDescent="0.3">
      <c r="B24" s="24">
        <v>14</v>
      </c>
      <c r="C24" s="41">
        <v>100106990</v>
      </c>
      <c r="D24" s="24" t="s">
        <v>19</v>
      </c>
      <c r="E24" s="24" t="s">
        <v>22</v>
      </c>
      <c r="F24" s="24" t="s">
        <v>38</v>
      </c>
      <c r="G24" s="24" t="s">
        <v>39</v>
      </c>
      <c r="H24" s="24" t="s">
        <v>18</v>
      </c>
      <c r="I24" s="24" t="s">
        <v>53</v>
      </c>
      <c r="J24" s="24"/>
      <c r="K24" s="24">
        <v>110</v>
      </c>
      <c r="L24" s="26" t="s">
        <v>23</v>
      </c>
      <c r="M24" s="27" t="s">
        <v>54</v>
      </c>
      <c r="N24" s="28" t="s">
        <v>97</v>
      </c>
      <c r="O24" s="57" t="s">
        <v>15</v>
      </c>
      <c r="P24" s="58">
        <v>2298</v>
      </c>
      <c r="Q24" s="39"/>
      <c r="R24" s="15">
        <f t="shared" ref="R24:R35" si="3">ROUND(P24*Q24,2)</f>
        <v>0</v>
      </c>
    </row>
    <row r="25" spans="2:18" ht="41.4" x14ac:dyDescent="0.3">
      <c r="B25" s="24">
        <v>15</v>
      </c>
      <c r="C25" s="41">
        <v>100106991</v>
      </c>
      <c r="D25" s="24" t="s">
        <v>19</v>
      </c>
      <c r="E25" s="24" t="s">
        <v>22</v>
      </c>
      <c r="F25" s="24" t="s">
        <v>27</v>
      </c>
      <c r="G25" s="24" t="s">
        <v>31</v>
      </c>
      <c r="H25" s="24" t="s">
        <v>18</v>
      </c>
      <c r="I25" s="24" t="s">
        <v>53</v>
      </c>
      <c r="J25" s="24"/>
      <c r="K25" s="24">
        <v>111</v>
      </c>
      <c r="L25" s="24" t="s">
        <v>34</v>
      </c>
      <c r="M25" s="24" t="s">
        <v>55</v>
      </c>
      <c r="N25" s="24" t="s">
        <v>98</v>
      </c>
      <c r="O25" s="24" t="s">
        <v>29</v>
      </c>
      <c r="P25" s="56">
        <v>605</v>
      </c>
      <c r="Q25" s="39"/>
      <c r="R25" s="15">
        <f t="shared" si="3"/>
        <v>0</v>
      </c>
    </row>
    <row r="26" spans="2:18" ht="55.2" x14ac:dyDescent="0.3">
      <c r="B26" s="24">
        <v>16</v>
      </c>
      <c r="C26" s="41">
        <v>100106991</v>
      </c>
      <c r="D26" s="24" t="s">
        <v>19</v>
      </c>
      <c r="E26" s="24" t="s">
        <v>22</v>
      </c>
      <c r="F26" s="24" t="s">
        <v>27</v>
      </c>
      <c r="G26" s="24" t="s">
        <v>31</v>
      </c>
      <c r="H26" s="24" t="s">
        <v>18</v>
      </c>
      <c r="I26" s="24" t="s">
        <v>53</v>
      </c>
      <c r="J26" s="24"/>
      <c r="K26" s="24">
        <v>112</v>
      </c>
      <c r="L26" s="24" t="s">
        <v>34</v>
      </c>
      <c r="M26" s="24" t="s">
        <v>56</v>
      </c>
      <c r="N26" s="24" t="s">
        <v>57</v>
      </c>
      <c r="O26" s="24" t="s">
        <v>29</v>
      </c>
      <c r="P26" s="54">
        <v>121</v>
      </c>
      <c r="Q26" s="39"/>
      <c r="R26" s="15">
        <f t="shared" si="3"/>
        <v>0</v>
      </c>
    </row>
    <row r="27" spans="2:18" ht="41.4" x14ac:dyDescent="0.3">
      <c r="B27" s="24">
        <v>17</v>
      </c>
      <c r="C27" s="41">
        <v>100106992</v>
      </c>
      <c r="D27" s="24" t="s">
        <v>19</v>
      </c>
      <c r="E27" s="24" t="s">
        <v>22</v>
      </c>
      <c r="F27" s="24" t="s">
        <v>27</v>
      </c>
      <c r="G27" s="24" t="s">
        <v>32</v>
      </c>
      <c r="H27" s="24" t="s">
        <v>18</v>
      </c>
      <c r="I27" s="24" t="s">
        <v>53</v>
      </c>
      <c r="J27" s="24"/>
      <c r="K27" s="24">
        <v>113</v>
      </c>
      <c r="L27" s="24" t="s">
        <v>35</v>
      </c>
      <c r="M27" s="24" t="s">
        <v>58</v>
      </c>
      <c r="N27" s="24" t="s">
        <v>99</v>
      </c>
      <c r="O27" s="24" t="s">
        <v>29</v>
      </c>
      <c r="P27" s="54">
        <v>210</v>
      </c>
      <c r="Q27" s="39"/>
      <c r="R27" s="15">
        <f t="shared" si="3"/>
        <v>0</v>
      </c>
    </row>
    <row r="28" spans="2:18" ht="96.6" x14ac:dyDescent="0.3">
      <c r="B28" s="24">
        <v>18</v>
      </c>
      <c r="C28" s="41">
        <v>100107003</v>
      </c>
      <c r="D28" s="24" t="s">
        <v>19</v>
      </c>
      <c r="E28" s="24" t="s">
        <v>22</v>
      </c>
      <c r="F28" s="24" t="s">
        <v>38</v>
      </c>
      <c r="G28" s="24" t="s">
        <v>12</v>
      </c>
      <c r="H28" s="24" t="s">
        <v>59</v>
      </c>
      <c r="I28" s="24" t="s">
        <v>60</v>
      </c>
      <c r="J28" s="24"/>
      <c r="K28" s="24">
        <v>124</v>
      </c>
      <c r="L28" s="24" t="s">
        <v>23</v>
      </c>
      <c r="M28" s="24" t="s">
        <v>61</v>
      </c>
      <c r="N28" s="24" t="s">
        <v>100</v>
      </c>
      <c r="O28" s="24" t="s">
        <v>15</v>
      </c>
      <c r="P28" s="54">
        <v>205</v>
      </c>
      <c r="Q28" s="39"/>
      <c r="R28" s="15">
        <f t="shared" si="3"/>
        <v>0</v>
      </c>
    </row>
    <row r="29" spans="2:18" ht="41.4" x14ac:dyDescent="0.3">
      <c r="B29" s="24">
        <v>19</v>
      </c>
      <c r="C29" s="41">
        <v>100107008</v>
      </c>
      <c r="D29" s="24" t="s">
        <v>19</v>
      </c>
      <c r="E29" s="24" t="s">
        <v>22</v>
      </c>
      <c r="F29" s="24" t="s">
        <v>27</v>
      </c>
      <c r="G29" s="24" t="s">
        <v>31</v>
      </c>
      <c r="H29" s="24" t="s">
        <v>59</v>
      </c>
      <c r="I29" s="24" t="s">
        <v>60</v>
      </c>
      <c r="J29" s="24"/>
      <c r="K29" s="24">
        <v>129</v>
      </c>
      <c r="L29" s="24" t="s">
        <v>34</v>
      </c>
      <c r="M29" s="24" t="s">
        <v>62</v>
      </c>
      <c r="N29" s="24" t="s">
        <v>101</v>
      </c>
      <c r="O29" s="24" t="s">
        <v>29</v>
      </c>
      <c r="P29" s="54">
        <v>889</v>
      </c>
      <c r="Q29" s="39"/>
      <c r="R29" s="15">
        <f t="shared" si="3"/>
        <v>0</v>
      </c>
    </row>
    <row r="30" spans="2:18" ht="69" x14ac:dyDescent="0.3">
      <c r="B30" s="24">
        <v>20</v>
      </c>
      <c r="C30" s="41">
        <v>100107009</v>
      </c>
      <c r="D30" s="24" t="s">
        <v>19</v>
      </c>
      <c r="E30" s="24" t="s">
        <v>22</v>
      </c>
      <c r="F30" s="24" t="s">
        <v>27</v>
      </c>
      <c r="G30" s="24" t="s">
        <v>32</v>
      </c>
      <c r="H30" s="24" t="s">
        <v>59</v>
      </c>
      <c r="I30" s="24" t="s">
        <v>60</v>
      </c>
      <c r="J30" s="24"/>
      <c r="K30" s="24">
        <v>130</v>
      </c>
      <c r="L30" s="24" t="s">
        <v>35</v>
      </c>
      <c r="M30" s="24" t="s">
        <v>63</v>
      </c>
      <c r="N30" s="24" t="s">
        <v>102</v>
      </c>
      <c r="O30" s="24" t="s">
        <v>29</v>
      </c>
      <c r="P30" s="54">
        <v>28</v>
      </c>
      <c r="Q30" s="39"/>
      <c r="R30" s="15">
        <f t="shared" si="3"/>
        <v>0</v>
      </c>
    </row>
    <row r="31" spans="2:18" ht="41.4" x14ac:dyDescent="0.3">
      <c r="B31" s="24">
        <v>21</v>
      </c>
      <c r="C31" s="41">
        <v>100107021</v>
      </c>
      <c r="D31" s="24" t="s">
        <v>19</v>
      </c>
      <c r="E31" s="24" t="s">
        <v>22</v>
      </c>
      <c r="F31" s="24" t="s">
        <v>27</v>
      </c>
      <c r="G31" s="24" t="s">
        <v>31</v>
      </c>
      <c r="H31" s="24" t="s">
        <v>59</v>
      </c>
      <c r="I31" s="24" t="s">
        <v>65</v>
      </c>
      <c r="J31" s="24"/>
      <c r="K31" s="24">
        <v>142</v>
      </c>
      <c r="L31" s="24" t="s">
        <v>34</v>
      </c>
      <c r="M31" s="24" t="s">
        <v>66</v>
      </c>
      <c r="N31" s="24" t="s">
        <v>103</v>
      </c>
      <c r="O31" s="24" t="s">
        <v>29</v>
      </c>
      <c r="P31" s="54">
        <v>402</v>
      </c>
      <c r="Q31" s="39"/>
      <c r="R31" s="15">
        <f t="shared" si="3"/>
        <v>0</v>
      </c>
    </row>
    <row r="32" spans="2:18" ht="82.8" x14ac:dyDescent="0.3">
      <c r="B32" s="24">
        <v>22</v>
      </c>
      <c r="C32" s="41">
        <v>100114603</v>
      </c>
      <c r="D32" s="24" t="s">
        <v>21</v>
      </c>
      <c r="E32" s="24" t="s">
        <v>20</v>
      </c>
      <c r="F32" s="24" t="s">
        <v>38</v>
      </c>
      <c r="G32" s="24" t="s">
        <v>12</v>
      </c>
      <c r="H32" s="24"/>
      <c r="I32" s="24"/>
      <c r="J32" s="24"/>
      <c r="K32" s="24">
        <v>1</v>
      </c>
      <c r="L32" s="24" t="s">
        <v>23</v>
      </c>
      <c r="M32" s="24">
        <v>13</v>
      </c>
      <c r="N32" s="24" t="s">
        <v>104</v>
      </c>
      <c r="O32" s="24" t="s">
        <v>15</v>
      </c>
      <c r="P32" s="54">
        <v>5598</v>
      </c>
      <c r="Q32" s="39"/>
      <c r="R32" s="15">
        <f t="shared" si="3"/>
        <v>0</v>
      </c>
    </row>
    <row r="33" spans="2:18" ht="27.6" x14ac:dyDescent="0.3">
      <c r="B33" s="24">
        <v>23</v>
      </c>
      <c r="C33" s="41">
        <v>100114613</v>
      </c>
      <c r="D33" s="24" t="s">
        <v>21</v>
      </c>
      <c r="E33" s="24" t="s">
        <v>20</v>
      </c>
      <c r="F33" s="24" t="s">
        <v>27</v>
      </c>
      <c r="G33" s="24" t="s">
        <v>31</v>
      </c>
      <c r="H33" s="24"/>
      <c r="I33" s="24"/>
      <c r="J33" s="24"/>
      <c r="K33" s="24">
        <v>11</v>
      </c>
      <c r="L33" s="24" t="s">
        <v>34</v>
      </c>
      <c r="M33" s="24">
        <v>12</v>
      </c>
      <c r="N33" s="24" t="s">
        <v>105</v>
      </c>
      <c r="O33" s="24" t="s">
        <v>29</v>
      </c>
      <c r="P33" s="56">
        <v>155.66999999999999</v>
      </c>
      <c r="Q33" s="39"/>
      <c r="R33" s="15">
        <f t="shared" si="3"/>
        <v>0</v>
      </c>
    </row>
    <row r="34" spans="2:18" ht="27.6" x14ac:dyDescent="0.3">
      <c r="B34" s="24">
        <v>24</v>
      </c>
      <c r="C34" s="41">
        <v>100114614</v>
      </c>
      <c r="D34" s="24" t="s">
        <v>21</v>
      </c>
      <c r="E34" s="24" t="s">
        <v>20</v>
      </c>
      <c r="F34" s="24" t="s">
        <v>27</v>
      </c>
      <c r="G34" s="24" t="s">
        <v>32</v>
      </c>
      <c r="H34" s="24"/>
      <c r="I34" s="24"/>
      <c r="J34" s="24"/>
      <c r="K34" s="24">
        <v>12</v>
      </c>
      <c r="L34" s="24" t="s">
        <v>35</v>
      </c>
      <c r="M34" s="24">
        <v>14</v>
      </c>
      <c r="N34" s="24" t="s">
        <v>86</v>
      </c>
      <c r="O34" s="24" t="s">
        <v>29</v>
      </c>
      <c r="P34" s="54">
        <v>22720</v>
      </c>
      <c r="Q34" s="39"/>
      <c r="R34" s="15">
        <f t="shared" si="3"/>
        <v>0</v>
      </c>
    </row>
    <row r="35" spans="2:18" ht="69" x14ac:dyDescent="0.3">
      <c r="B35" s="24">
        <v>25</v>
      </c>
      <c r="C35" s="41">
        <v>100114615</v>
      </c>
      <c r="D35" s="24" t="s">
        <v>21</v>
      </c>
      <c r="E35" s="24" t="s">
        <v>20</v>
      </c>
      <c r="F35" s="24" t="s">
        <v>27</v>
      </c>
      <c r="G35" s="24" t="s">
        <v>32</v>
      </c>
      <c r="H35" s="24"/>
      <c r="I35" s="24"/>
      <c r="J35" s="24"/>
      <c r="K35" s="24">
        <v>13</v>
      </c>
      <c r="L35" s="24" t="s">
        <v>35</v>
      </c>
      <c r="M35" s="24">
        <v>14</v>
      </c>
      <c r="N35" s="24" t="s">
        <v>106</v>
      </c>
      <c r="O35" s="24" t="s">
        <v>29</v>
      </c>
      <c r="P35" s="54">
        <v>1306</v>
      </c>
      <c r="Q35" s="39"/>
      <c r="R35" s="15">
        <f t="shared" si="3"/>
        <v>0</v>
      </c>
    </row>
    <row r="36" spans="2:18" ht="41.4" x14ac:dyDescent="0.3">
      <c r="B36" s="24">
        <v>26</v>
      </c>
      <c r="C36" s="41">
        <v>100114659</v>
      </c>
      <c r="D36" s="24" t="s">
        <v>21</v>
      </c>
      <c r="E36" s="24" t="s">
        <v>22</v>
      </c>
      <c r="F36" s="24" t="s">
        <v>38</v>
      </c>
      <c r="G36" s="24" t="s">
        <v>12</v>
      </c>
      <c r="H36" s="24" t="s">
        <v>16</v>
      </c>
      <c r="I36" s="24" t="s">
        <v>67</v>
      </c>
      <c r="J36" s="24"/>
      <c r="K36" s="24">
        <v>203</v>
      </c>
      <c r="L36" s="24" t="s">
        <v>23</v>
      </c>
      <c r="M36" s="24" t="s">
        <v>68</v>
      </c>
      <c r="N36" s="24" t="s">
        <v>107</v>
      </c>
      <c r="O36" s="24" t="s">
        <v>15</v>
      </c>
      <c r="P36" s="54">
        <v>725</v>
      </c>
      <c r="Q36" s="39"/>
      <c r="R36" s="15">
        <f t="shared" ref="R36:R40" si="4">ROUND(P36*Q36,2)</f>
        <v>0</v>
      </c>
    </row>
    <row r="37" spans="2:18" ht="41.4" x14ac:dyDescent="0.3">
      <c r="B37" s="24">
        <v>27</v>
      </c>
      <c r="C37" s="41">
        <v>100114660</v>
      </c>
      <c r="D37" s="24" t="s">
        <v>21</v>
      </c>
      <c r="E37" s="24" t="s">
        <v>22</v>
      </c>
      <c r="F37" s="24" t="s">
        <v>27</v>
      </c>
      <c r="G37" s="24" t="s">
        <v>31</v>
      </c>
      <c r="H37" s="24" t="s">
        <v>16</v>
      </c>
      <c r="I37" s="24" t="s">
        <v>67</v>
      </c>
      <c r="J37" s="24"/>
      <c r="K37" s="24">
        <v>204</v>
      </c>
      <c r="L37" s="24" t="s">
        <v>34</v>
      </c>
      <c r="M37" s="24" t="s">
        <v>69</v>
      </c>
      <c r="N37" s="24" t="s">
        <v>108</v>
      </c>
      <c r="O37" s="24" t="s">
        <v>29</v>
      </c>
      <c r="P37" s="54">
        <v>508</v>
      </c>
      <c r="Q37" s="39"/>
      <c r="R37" s="15">
        <f t="shared" si="4"/>
        <v>0</v>
      </c>
    </row>
    <row r="38" spans="2:18" ht="41.4" x14ac:dyDescent="0.3">
      <c r="B38" s="24">
        <v>28</v>
      </c>
      <c r="C38" s="41">
        <v>100114666</v>
      </c>
      <c r="D38" s="24" t="s">
        <v>21</v>
      </c>
      <c r="E38" s="24" t="s">
        <v>22</v>
      </c>
      <c r="F38" s="24" t="s">
        <v>38</v>
      </c>
      <c r="G38" s="24" t="s">
        <v>12</v>
      </c>
      <c r="H38" s="24" t="s">
        <v>16</v>
      </c>
      <c r="I38" s="24" t="s">
        <v>73</v>
      </c>
      <c r="J38" s="24"/>
      <c r="K38" s="24">
        <v>210</v>
      </c>
      <c r="L38" s="24" t="s">
        <v>23</v>
      </c>
      <c r="M38" s="24" t="s">
        <v>70</v>
      </c>
      <c r="N38" s="24" t="s">
        <v>107</v>
      </c>
      <c r="O38" s="24" t="s">
        <v>15</v>
      </c>
      <c r="P38" s="54">
        <v>2340</v>
      </c>
      <c r="Q38" s="39"/>
      <c r="R38" s="15">
        <f t="shared" si="4"/>
        <v>0</v>
      </c>
    </row>
    <row r="39" spans="2:18" ht="27.6" x14ac:dyDescent="0.3">
      <c r="B39" s="24">
        <v>29</v>
      </c>
      <c r="C39" s="41">
        <v>100114678</v>
      </c>
      <c r="D39" s="24" t="s">
        <v>21</v>
      </c>
      <c r="E39" s="24" t="s">
        <v>22</v>
      </c>
      <c r="F39" s="24" t="s">
        <v>27</v>
      </c>
      <c r="G39" s="24" t="s">
        <v>31</v>
      </c>
      <c r="H39" s="24" t="s">
        <v>16</v>
      </c>
      <c r="I39" s="24" t="s">
        <v>73</v>
      </c>
      <c r="J39" s="24"/>
      <c r="K39" s="24">
        <v>222</v>
      </c>
      <c r="L39" s="24" t="s">
        <v>34</v>
      </c>
      <c r="M39" s="24" t="s">
        <v>71</v>
      </c>
      <c r="N39" s="24" t="s">
        <v>109</v>
      </c>
      <c r="O39" s="24" t="s">
        <v>29</v>
      </c>
      <c r="P39" s="54">
        <v>4678</v>
      </c>
      <c r="Q39" s="39"/>
      <c r="R39" s="15">
        <f t="shared" si="4"/>
        <v>0</v>
      </c>
    </row>
    <row r="40" spans="2:18" ht="41.4" x14ac:dyDescent="0.3">
      <c r="B40" s="24">
        <v>30</v>
      </c>
      <c r="C40" s="41">
        <v>100114679</v>
      </c>
      <c r="D40" s="24" t="s">
        <v>21</v>
      </c>
      <c r="E40" s="24" t="s">
        <v>22</v>
      </c>
      <c r="F40" s="24" t="s">
        <v>33</v>
      </c>
      <c r="G40" s="24" t="s">
        <v>64</v>
      </c>
      <c r="H40" s="24" t="s">
        <v>16</v>
      </c>
      <c r="I40" s="24" t="s">
        <v>73</v>
      </c>
      <c r="J40" s="24"/>
      <c r="K40" s="24">
        <v>224</v>
      </c>
      <c r="L40" s="24" t="s">
        <v>35</v>
      </c>
      <c r="M40" s="24" t="s">
        <v>72</v>
      </c>
      <c r="N40" s="24" t="s">
        <v>110</v>
      </c>
      <c r="O40" s="24" t="s">
        <v>29</v>
      </c>
      <c r="P40" s="54">
        <v>2696</v>
      </c>
      <c r="Q40" s="39"/>
      <c r="R40" s="15">
        <f t="shared" si="4"/>
        <v>0</v>
      </c>
    </row>
    <row r="41" spans="2:18" ht="69" x14ac:dyDescent="0.3">
      <c r="B41" s="24">
        <v>31</v>
      </c>
      <c r="C41" s="41">
        <v>100112678</v>
      </c>
      <c r="D41" s="24" t="s">
        <v>19</v>
      </c>
      <c r="E41" s="24" t="s">
        <v>74</v>
      </c>
      <c r="F41" s="24" t="s">
        <v>38</v>
      </c>
      <c r="G41" s="24" t="s">
        <v>12</v>
      </c>
      <c r="H41" s="24"/>
      <c r="I41" s="24"/>
      <c r="J41" s="24"/>
      <c r="K41" s="24">
        <v>1</v>
      </c>
      <c r="L41" s="24" t="s">
        <v>23</v>
      </c>
      <c r="M41" s="24">
        <v>13</v>
      </c>
      <c r="N41" s="24" t="s">
        <v>111</v>
      </c>
      <c r="O41" s="24" t="s">
        <v>15</v>
      </c>
      <c r="P41" s="54">
        <v>2678.52</v>
      </c>
      <c r="Q41" s="39"/>
      <c r="R41" s="15">
        <f t="shared" ref="R41:R44" si="5">ROUND(P41*Q41,2)</f>
        <v>0</v>
      </c>
    </row>
    <row r="42" spans="2:18" ht="27.6" x14ac:dyDescent="0.3">
      <c r="B42" s="24">
        <v>32</v>
      </c>
      <c r="C42" s="41">
        <v>100112686</v>
      </c>
      <c r="D42" s="24" t="s">
        <v>19</v>
      </c>
      <c r="E42" s="24" t="s">
        <v>74</v>
      </c>
      <c r="F42" s="24" t="s">
        <v>27</v>
      </c>
      <c r="G42" s="24" t="s">
        <v>31</v>
      </c>
      <c r="H42" s="24"/>
      <c r="I42" s="24"/>
      <c r="J42" s="24"/>
      <c r="K42" s="24">
        <v>9</v>
      </c>
      <c r="L42" s="24" t="s">
        <v>34</v>
      </c>
      <c r="M42" s="24">
        <v>12</v>
      </c>
      <c r="N42" s="24" t="s">
        <v>112</v>
      </c>
      <c r="O42" s="24" t="s">
        <v>29</v>
      </c>
      <c r="P42" s="54">
        <v>1480.61</v>
      </c>
      <c r="Q42" s="39"/>
      <c r="R42" s="15">
        <f t="shared" si="5"/>
        <v>0</v>
      </c>
    </row>
    <row r="43" spans="2:18" ht="27.6" x14ac:dyDescent="0.3">
      <c r="B43" s="24">
        <v>33</v>
      </c>
      <c r="C43" s="41">
        <v>100112687</v>
      </c>
      <c r="D43" s="24" t="s">
        <v>19</v>
      </c>
      <c r="E43" s="24" t="s">
        <v>74</v>
      </c>
      <c r="F43" s="24" t="s">
        <v>27</v>
      </c>
      <c r="G43" s="24" t="s">
        <v>32</v>
      </c>
      <c r="H43" s="24"/>
      <c r="I43" s="24"/>
      <c r="J43" s="24"/>
      <c r="K43" s="24">
        <v>10</v>
      </c>
      <c r="L43" s="24" t="s">
        <v>35</v>
      </c>
      <c r="M43" s="24">
        <v>14</v>
      </c>
      <c r="N43" s="24" t="s">
        <v>113</v>
      </c>
      <c r="O43" s="24" t="s">
        <v>29</v>
      </c>
      <c r="P43" s="54">
        <v>2062.17</v>
      </c>
      <c r="Q43" s="39"/>
      <c r="R43" s="15">
        <f t="shared" si="5"/>
        <v>0</v>
      </c>
    </row>
    <row r="44" spans="2:18" ht="69" x14ac:dyDescent="0.3">
      <c r="B44" s="24">
        <v>34</v>
      </c>
      <c r="C44" s="41">
        <v>100112688</v>
      </c>
      <c r="D44" s="24" t="s">
        <v>19</v>
      </c>
      <c r="E44" s="24" t="s">
        <v>74</v>
      </c>
      <c r="F44" s="24" t="s">
        <v>27</v>
      </c>
      <c r="G44" s="24" t="s">
        <v>32</v>
      </c>
      <c r="H44" s="24"/>
      <c r="I44" s="24"/>
      <c r="J44" s="24"/>
      <c r="K44" s="24">
        <v>11</v>
      </c>
      <c r="L44" s="24" t="s">
        <v>35</v>
      </c>
      <c r="M44" s="24">
        <v>14</v>
      </c>
      <c r="N44" s="24" t="s">
        <v>114</v>
      </c>
      <c r="O44" s="24" t="s">
        <v>29</v>
      </c>
      <c r="P44" s="54">
        <v>337.1</v>
      </c>
      <c r="Q44" s="39"/>
      <c r="R44" s="15">
        <f t="shared" si="5"/>
        <v>0</v>
      </c>
    </row>
    <row r="45" spans="2:18" x14ac:dyDescent="0.3">
      <c r="B45" s="4"/>
      <c r="C45" s="40"/>
      <c r="D45" s="3"/>
      <c r="E45" s="5"/>
      <c r="F45" s="3"/>
      <c r="G45" s="3"/>
    </row>
    <row r="46" spans="2:18" ht="15" thickBot="1" x14ac:dyDescent="0.35">
      <c r="B46" s="2"/>
      <c r="C46" s="2"/>
    </row>
    <row r="47" spans="2:18" ht="15.6" thickTop="1" thickBot="1" x14ac:dyDescent="0.35">
      <c r="B47" s="2"/>
      <c r="C47" s="2"/>
      <c r="G47" s="21" t="s">
        <v>75</v>
      </c>
      <c r="Q47" t="s">
        <v>78</v>
      </c>
      <c r="R47" s="42">
        <f>SUM(R11:R44)</f>
        <v>0</v>
      </c>
    </row>
    <row r="48" spans="2:18" ht="15.6" thickTop="1" thickBot="1" x14ac:dyDescent="0.35">
      <c r="B48" s="2"/>
      <c r="C48" s="2"/>
      <c r="G48" s="12"/>
      <c r="R48" s="42">
        <f>R47*0.23</f>
        <v>0</v>
      </c>
    </row>
    <row r="49" spans="2:18" ht="15.6" thickTop="1" thickBot="1" x14ac:dyDescent="0.35">
      <c r="B49" s="2"/>
      <c r="C49" s="2"/>
      <c r="G49" s="11" t="s">
        <v>76</v>
      </c>
      <c r="R49" s="42">
        <f>ROUND(R47*1.23,2)</f>
        <v>0</v>
      </c>
    </row>
    <row r="50" spans="2:18" ht="15" thickTop="1" x14ac:dyDescent="0.3">
      <c r="B50" s="2"/>
      <c r="C50" s="2"/>
    </row>
    <row r="51" spans="2:18" x14ac:dyDescent="0.3">
      <c r="B51" s="2"/>
      <c r="C51" s="2"/>
      <c r="E51" s="21" t="s">
        <v>75</v>
      </c>
      <c r="N51" s="21" t="s">
        <v>75</v>
      </c>
    </row>
    <row r="52" spans="2:18" x14ac:dyDescent="0.3">
      <c r="B52" s="2"/>
      <c r="C52" s="2"/>
      <c r="E52" s="12"/>
      <c r="G52" s="11"/>
      <c r="N52" s="12"/>
    </row>
    <row r="53" spans="2:18" x14ac:dyDescent="0.3">
      <c r="B53" s="2"/>
      <c r="C53" s="2"/>
      <c r="E53" s="11" t="s">
        <v>82</v>
      </c>
      <c r="G53" s="12"/>
      <c r="N53" s="21" t="s">
        <v>83</v>
      </c>
    </row>
    <row r="54" spans="2:18" x14ac:dyDescent="0.3">
      <c r="B54" s="2"/>
      <c r="C54" s="2"/>
      <c r="E54" s="12"/>
      <c r="G54" s="11"/>
    </row>
    <row r="55" spans="2:18" x14ac:dyDescent="0.3">
      <c r="B55" s="2"/>
      <c r="C55" s="2"/>
    </row>
    <row r="56" spans="2:18" x14ac:dyDescent="0.3">
      <c r="B56" s="2"/>
      <c r="C56" s="2"/>
    </row>
    <row r="57" spans="2:18" x14ac:dyDescent="0.3">
      <c r="B57" s="2"/>
      <c r="C57" s="2"/>
    </row>
    <row r="58" spans="2:18" x14ac:dyDescent="0.3">
      <c r="B58" s="2"/>
      <c r="C58" s="2"/>
    </row>
    <row r="59" spans="2:18" x14ac:dyDescent="0.3">
      <c r="B59" s="2"/>
      <c r="C59" s="2"/>
    </row>
  </sheetData>
  <autoFilter ref="B10:P44" xr:uid="{00000000-0001-0000-0000-000000000000}"/>
  <mergeCells count="2">
    <mergeCell ref="B2:G2"/>
    <mergeCell ref="L3:P5"/>
  </mergeCells>
  <phoneticPr fontId="11" type="noConversion"/>
  <conditionalFormatting sqref="C12:C13">
    <cfRule type="duplicateValues" dxfId="22" priority="23"/>
  </conditionalFormatting>
  <conditionalFormatting sqref="C14">
    <cfRule type="duplicateValues" dxfId="21" priority="22"/>
  </conditionalFormatting>
  <conditionalFormatting sqref="C15">
    <cfRule type="duplicateValues" dxfId="20" priority="21"/>
  </conditionalFormatting>
  <conditionalFormatting sqref="C16:C17">
    <cfRule type="duplicateValues" dxfId="19" priority="20"/>
  </conditionalFormatting>
  <conditionalFormatting sqref="C18">
    <cfRule type="duplicateValues" dxfId="18" priority="19"/>
  </conditionalFormatting>
  <conditionalFormatting sqref="C19:C20">
    <cfRule type="duplicateValues" dxfId="17" priority="18"/>
  </conditionalFormatting>
  <conditionalFormatting sqref="C21">
    <cfRule type="duplicateValues" dxfId="16" priority="17"/>
  </conditionalFormatting>
  <conditionalFormatting sqref="C22:C23">
    <cfRule type="duplicateValues" dxfId="15" priority="16"/>
  </conditionalFormatting>
  <conditionalFormatting sqref="C24">
    <cfRule type="duplicateValues" dxfId="14" priority="15"/>
  </conditionalFormatting>
  <conditionalFormatting sqref="C25">
    <cfRule type="duplicateValues" dxfId="13" priority="13"/>
  </conditionalFormatting>
  <conditionalFormatting sqref="C26">
    <cfRule type="duplicateValues" dxfId="12" priority="12"/>
  </conditionalFormatting>
  <conditionalFormatting sqref="C27">
    <cfRule type="duplicateValues" dxfId="11" priority="24"/>
  </conditionalFormatting>
  <conditionalFormatting sqref="C28">
    <cfRule type="duplicateValues" dxfId="10" priority="11"/>
  </conditionalFormatting>
  <conditionalFormatting sqref="C29:C30">
    <cfRule type="duplicateValues" dxfId="9" priority="10"/>
  </conditionalFormatting>
  <conditionalFormatting sqref="C31">
    <cfRule type="duplicateValues" dxfId="8" priority="9"/>
  </conditionalFormatting>
  <conditionalFormatting sqref="C32">
    <cfRule type="duplicateValues" dxfId="7" priority="8"/>
  </conditionalFormatting>
  <conditionalFormatting sqref="C33:C35">
    <cfRule type="duplicateValues" dxfId="6" priority="7"/>
  </conditionalFormatting>
  <conditionalFormatting sqref="C36">
    <cfRule type="duplicateValues" dxfId="5" priority="6"/>
  </conditionalFormatting>
  <conditionalFormatting sqref="C37">
    <cfRule type="duplicateValues" dxfId="4" priority="5"/>
  </conditionalFormatting>
  <conditionalFormatting sqref="C38">
    <cfRule type="duplicateValues" dxfId="3" priority="4"/>
  </conditionalFormatting>
  <conditionalFormatting sqref="C39:C40">
    <cfRule type="duplicateValues" dxfId="2" priority="3"/>
  </conditionalFormatting>
  <conditionalFormatting sqref="C41">
    <cfRule type="duplicateValues" dxfId="1" priority="2"/>
  </conditionalFormatting>
  <conditionalFormatting sqref="C42:C4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ignoredErrors>
    <ignoredError sqref="M11 M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ZEST_KO_OF_OST</vt:lpstr>
      <vt:lpstr>ZEST_KO_OF_OST!Obszar_wydruku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Żygowski, Michał</dc:creator>
  <cp:lastModifiedBy>Stefanowski, Kacper</cp:lastModifiedBy>
  <cp:lastPrinted>2024-12-19T09:24:36Z</cp:lastPrinted>
  <dcterms:created xsi:type="dcterms:W3CDTF">2015-06-05T18:19:34Z</dcterms:created>
  <dcterms:modified xsi:type="dcterms:W3CDTF">2025-06-23T09:17:53Z</dcterms:modified>
</cp:coreProperties>
</file>