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Sprzątanie i dozorowanie\SPRZĄTANIE\2026-2027\02. Na stronę internetową\"/>
    </mc:Choice>
  </mc:AlternateContent>
  <xr:revisionPtr revIDLastSave="0" documentId="13_ncr:1_{A984F8D9-73D9-442A-94C7-246AC962F1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ndardy i czynności" sheetId="2" r:id="rId1"/>
    <sheet name="Gdańsk - Sekcja + siedziba" sheetId="3" r:id="rId2"/>
    <sheet name="Gdańsk - biura zewnętrzne" sheetId="10" r:id="rId3"/>
    <sheet name="Gdynia" sheetId="4" r:id="rId4"/>
    <sheet name="Inowrocław" sheetId="5" r:id="rId5"/>
    <sheet name="Maksymilianowo" sheetId="6" r:id="rId6"/>
    <sheet name="Bydgoszcz" sheetId="9" r:id="rId7"/>
    <sheet name="Malbork" sheetId="8" r:id="rId8"/>
  </sheets>
  <definedNames>
    <definedName name="_xlnm.Print_Area" localSheetId="2">'Gdańsk - biura zewnętrzne'!$A$1:$J$27</definedName>
    <definedName name="_xlnm.Print_Area" localSheetId="1">'Gdańsk - Sekcja + siedziba'!$A$1:$J$118</definedName>
    <definedName name="_xlnm.Print_Area" localSheetId="3">Gdynia!$A$1:$J$16</definedName>
    <definedName name="_xlnm.Print_Area" localSheetId="4">Inowrocław!$A$1:$J$24</definedName>
    <definedName name="_xlnm.Print_Area" localSheetId="5">Maksymilianowo!$A$1:$J$28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9" l="1"/>
  <c r="G34" i="9"/>
  <c r="H34" i="9"/>
  <c r="G118" i="3"/>
  <c r="H118" i="3"/>
  <c r="I118" i="3"/>
  <c r="F118" i="3"/>
  <c r="E88" i="3"/>
  <c r="F27" i="10"/>
  <c r="G27" i="10"/>
  <c r="H27" i="10"/>
  <c r="I27" i="10"/>
  <c r="E14" i="10" l="1"/>
  <c r="E27" i="10"/>
  <c r="E34" i="9" l="1"/>
  <c r="F19" i="9"/>
  <c r="H24" i="5"/>
  <c r="G24" i="5"/>
  <c r="H28" i="6"/>
  <c r="F28" i="6"/>
  <c r="G28" i="6"/>
  <c r="E28" i="6"/>
  <c r="E15" i="8"/>
  <c r="F15" i="8"/>
  <c r="G15" i="8"/>
  <c r="H15" i="8"/>
  <c r="I15" i="8"/>
  <c r="F11" i="3"/>
  <c r="D34" i="9"/>
  <c r="I28" i="6" l="1"/>
  <c r="F16" i="4" l="1"/>
  <c r="G16" i="4"/>
  <c r="H16" i="4"/>
  <c r="I16" i="4"/>
  <c r="F24" i="5"/>
  <c r="I24" i="5"/>
  <c r="E24" i="5"/>
  <c r="E16" i="4" l="1"/>
  <c r="G109" i="3" l="1"/>
  <c r="H78" i="3"/>
  <c r="G78" i="3"/>
  <c r="F76" i="3"/>
  <c r="F52" i="3"/>
  <c r="F50" i="3"/>
  <c r="F48" i="3"/>
  <c r="F46" i="3"/>
  <c r="F45" i="3"/>
  <c r="F43" i="3"/>
  <c r="G35" i="3"/>
  <c r="G30" i="3"/>
  <c r="F30" i="3"/>
  <c r="F27" i="3"/>
  <c r="F20" i="3"/>
  <c r="G17" i="3"/>
  <c r="G18" i="3" s="1"/>
  <c r="G19" i="3" s="1"/>
  <c r="G20" i="3" s="1"/>
  <c r="G21" i="3" s="1"/>
  <c r="G22" i="3" s="1"/>
  <c r="G14" i="3"/>
  <c r="G15" i="3" s="1"/>
  <c r="E11" i="3"/>
  <c r="E118" i="3" s="1"/>
  <c r="F10" i="3"/>
  <c r="F8" i="3"/>
  <c r="G7" i="3"/>
  <c r="G8" i="3" s="1"/>
  <c r="G9" i="3" s="1"/>
  <c r="G5" i="3"/>
  <c r="G10" i="3" l="1"/>
  <c r="G11" i="3" s="1"/>
  <c r="G12" i="3" s="1"/>
</calcChain>
</file>

<file path=xl/sharedStrings.xml><?xml version="1.0" encoding="utf-8"?>
<sst xmlns="http://schemas.openxmlformats.org/spreadsheetml/2006/main" count="797" uniqueCount="301">
  <si>
    <t>Rodzaj prac</t>
  </si>
  <si>
    <t>Częstotliwość wykonywania prac</t>
  </si>
  <si>
    <t>5xT</t>
  </si>
  <si>
    <t>3xT</t>
  </si>
  <si>
    <t>1xT</t>
  </si>
  <si>
    <t>Odkurzanie dywanów, wykładziny dywanowej, zamiatanie, odkurzanie podłóg na korytarzach</t>
  </si>
  <si>
    <t>Zamiatanie/odkurzanie/ mycie podłóg innych niż pokrytych wykładziną dywanową</t>
  </si>
  <si>
    <t>2xT</t>
  </si>
  <si>
    <t xml:space="preserve">Konserwacja powierzchni podłóg i schodów </t>
  </si>
  <si>
    <t>1xM</t>
  </si>
  <si>
    <t>1xK</t>
  </si>
  <si>
    <t xml:space="preserve">Odkurzanie, mycie i dezynfekcja podłóg w sanitariatach i pomieszczeniach socjalnych </t>
  </si>
  <si>
    <t>Szafy - odkurzanie powyżej wys. 1,8m z zewnątrz</t>
  </si>
  <si>
    <t>Odkurzanie/ zamiatanie, mycie schodów wejściowych</t>
  </si>
  <si>
    <t xml:space="preserve"> 5xT</t>
  </si>
  <si>
    <t>Bieżące wycieranie kurzu oraz usuwanie pajęczyn i innych nieczystości stałych (zabrudzeń) ze ścian i sufitów oraz miejsc trudno dostępnych</t>
  </si>
  <si>
    <t>Mycie ścian zmywalnych do wysokości lamperii (do wys. 1,8 m)</t>
  </si>
  <si>
    <t>2xM</t>
  </si>
  <si>
    <t>Obustronne mycie wewnętrznych powierzchni przeszklonych, mobilnych ścianek działowych i drzwi, okien wewnątrz pomieszczeń, naświetli, osłon balkonowych oraz luster</t>
  </si>
  <si>
    <t>Mycie okien standardowych (szyby, ramy, parapety zewnętrzne)</t>
  </si>
  <si>
    <t>4xR</t>
  </si>
  <si>
    <t>2xR</t>
  </si>
  <si>
    <t>Mycie stolarki i ślusarki drzwiowej</t>
  </si>
  <si>
    <t>Wycieranie z kurzu i dezynfekowanie bramek wejściowych systemu kontroli dostępu</t>
  </si>
  <si>
    <t>Bieżące utrzymanie w czystości ekranów oraz tablic informacyjnych wewnętrznych i zewnętrznych</t>
  </si>
  <si>
    <t>Czyszczenie gaśnic, urządzeń gaśniczych i innego wyposażenia</t>
  </si>
  <si>
    <t xml:space="preserve">Odkurzanie mat i wycieraczek </t>
  </si>
  <si>
    <t>6xR</t>
  </si>
  <si>
    <t>Wycieranie stołów, krzeseł i innych mebli w pomieszczeniach socjalnych</t>
  </si>
  <si>
    <t>Wymiana baterii i pojemników  zapachowych w  odświeżaczach powietrza</t>
  </si>
  <si>
    <t>D</t>
  </si>
  <si>
    <t>Mycie i dezynfekcja urządzeń i wyposażenia znajdującego się w  pomieszczeniach  sanitarnych tj. m.in. mis klozetowych, kabin prysznicowych, pisuarów, umywalek, baterii oraz płytek ściennych nad nimi, luster, pojemników na papier, dozowników mydła (pianki)</t>
  </si>
  <si>
    <t>Przelewanie wodą kratek ściekowych (syfonów) znajdujących się w  pomieszczeniach socjalnych i sanitarnych</t>
  </si>
  <si>
    <t>Całościowe mycie glazury ściennej w pomieszczeniach sanitarnych i socjalnych</t>
  </si>
  <si>
    <t>mycie i dezynfekcja koszy na śmieci</t>
  </si>
  <si>
    <t>LEGENDA:</t>
  </si>
  <si>
    <t>T - TYDZIEŃ</t>
  </si>
  <si>
    <t>M - MIESIĄC</t>
  </si>
  <si>
    <t>K - KWARTAŁ</t>
  </si>
  <si>
    <t>R - ROK</t>
  </si>
  <si>
    <t>D - DORAŹNIE WEDŁUG POTRZEB</t>
  </si>
  <si>
    <t>NŻ - NA ŻĄDANIE</t>
  </si>
  <si>
    <t>biurowe</t>
  </si>
  <si>
    <t>p.303</t>
  </si>
  <si>
    <t>p.304</t>
  </si>
  <si>
    <t>p.305</t>
  </si>
  <si>
    <t>p.305a</t>
  </si>
  <si>
    <t>p.306</t>
  </si>
  <si>
    <t>p.307</t>
  </si>
  <si>
    <t>p.307A</t>
  </si>
  <si>
    <t>kuchnia</t>
  </si>
  <si>
    <t>p.309</t>
  </si>
  <si>
    <t>p.311</t>
  </si>
  <si>
    <t>p.312</t>
  </si>
  <si>
    <t>p.313</t>
  </si>
  <si>
    <t>p.314</t>
  </si>
  <si>
    <t>p.315</t>
  </si>
  <si>
    <t>p.316</t>
  </si>
  <si>
    <t>p.318</t>
  </si>
  <si>
    <t>p.321</t>
  </si>
  <si>
    <t>sanitarne</t>
  </si>
  <si>
    <t>p.310</t>
  </si>
  <si>
    <t>2 umywalki</t>
  </si>
  <si>
    <t>3 muszle</t>
  </si>
  <si>
    <t>p.308</t>
  </si>
  <si>
    <t>1 muszla</t>
  </si>
  <si>
    <t>korytarz/ II piętro</t>
  </si>
  <si>
    <t>p.204</t>
  </si>
  <si>
    <t>p.205</t>
  </si>
  <si>
    <t>p.206</t>
  </si>
  <si>
    <t>p.206A</t>
  </si>
  <si>
    <t>szatnia</t>
  </si>
  <si>
    <t>p.208</t>
  </si>
  <si>
    <t>p.210</t>
  </si>
  <si>
    <t>archiwum</t>
  </si>
  <si>
    <t>WC</t>
  </si>
  <si>
    <t>p. 215A</t>
  </si>
  <si>
    <t>magazyn</t>
  </si>
  <si>
    <t>p.216</t>
  </si>
  <si>
    <t>p.217</t>
  </si>
  <si>
    <t>1 umywalka</t>
  </si>
  <si>
    <t>2 muszle</t>
  </si>
  <si>
    <t>p.218</t>
  </si>
  <si>
    <t>p.207</t>
  </si>
  <si>
    <t>korytarz/ I piętro</t>
  </si>
  <si>
    <t>p. 108</t>
  </si>
  <si>
    <t>p. 109</t>
  </si>
  <si>
    <t>p. 113</t>
  </si>
  <si>
    <t>p. 114</t>
  </si>
  <si>
    <t>p. 115</t>
  </si>
  <si>
    <t>p. 119</t>
  </si>
  <si>
    <t>p. 102</t>
  </si>
  <si>
    <t>p. 103</t>
  </si>
  <si>
    <t>socjalne</t>
  </si>
  <si>
    <t xml:space="preserve">p. 104 </t>
  </si>
  <si>
    <t>p. 117</t>
  </si>
  <si>
    <t>p. 118</t>
  </si>
  <si>
    <t>2 pisuary</t>
  </si>
  <si>
    <t>korytarz/ parter</t>
  </si>
  <si>
    <t>klatka schodowa</t>
  </si>
  <si>
    <t>Warsztat</t>
  </si>
  <si>
    <t>Hala wachlarzowa</t>
  </si>
  <si>
    <t>antresola</t>
  </si>
  <si>
    <t>3 umywalki</t>
  </si>
  <si>
    <t>korytarz</t>
  </si>
  <si>
    <t>Kontener socjalny</t>
  </si>
  <si>
    <t>2 muszla</t>
  </si>
  <si>
    <t>Standard</t>
  </si>
  <si>
    <t>sanitarne WC</t>
  </si>
  <si>
    <t xml:space="preserve">Standard 1
 </t>
  </si>
  <si>
    <t xml:space="preserve">Standard 2
</t>
  </si>
  <si>
    <t xml:space="preserve">Standard 3
</t>
  </si>
  <si>
    <t>Bieżące mycie klatki schodowej, usuwanie zabrudzeń, czyszczenie i dezynfekcja pochwytów i balustrad</t>
  </si>
  <si>
    <t xml:space="preserve">Budynek socjalno - warsztatowy
</t>
  </si>
  <si>
    <t>Wykaz pomieszczeń podlegających sprzątaniu w Sekcji Gdynia</t>
  </si>
  <si>
    <t>Wykaz pomieszczeń podlegających sprzątaniu w PPM-T i Sekcji Gdańsk</t>
  </si>
  <si>
    <t xml:space="preserve">Budynek administracyjny
</t>
  </si>
  <si>
    <t>techniczne</t>
  </si>
  <si>
    <t>kadry</t>
  </si>
  <si>
    <t>naczelnik</t>
  </si>
  <si>
    <t>łazienki WC</t>
  </si>
  <si>
    <t>linoleum</t>
  </si>
  <si>
    <t>panele</t>
  </si>
  <si>
    <t>wykładzina</t>
  </si>
  <si>
    <t>terakota</t>
  </si>
  <si>
    <t>terakota
3 boksy prysznicowe
5 umywalek
3 pisuary
4 muszle</t>
  </si>
  <si>
    <t>Wykaz pomieszczeń podlegających sprzątaniu w Sekcji Inowrocław</t>
  </si>
  <si>
    <t>korytarz I piętro</t>
  </si>
  <si>
    <t xml:space="preserve">Budynek administracyjno-warsztatowy
</t>
  </si>
  <si>
    <t>Wykaz pomieszczeń podlegających sprzątaniu w Sekcji Maksymilianowo</t>
  </si>
  <si>
    <t xml:space="preserve">Budynek biurowy
</t>
  </si>
  <si>
    <t>kontener</t>
  </si>
  <si>
    <t>mistrzowie</t>
  </si>
  <si>
    <t>jadalnia</t>
  </si>
  <si>
    <t>socjalno-warsztatowy</t>
  </si>
  <si>
    <t>socjalny - północ</t>
  </si>
  <si>
    <t>biuro</t>
  </si>
  <si>
    <t>rewident</t>
  </si>
  <si>
    <t>Rodzaj i przeznaczenie pomieszczeń</t>
  </si>
  <si>
    <t>Pomeszczenie sanitarne WC</t>
  </si>
  <si>
    <t>Korytarz</t>
  </si>
  <si>
    <t>Klatka schodowa</t>
  </si>
  <si>
    <t>Biuro naczelnika sekcji  nawierzchniowej</t>
  </si>
  <si>
    <t>Biuro kadr</t>
  </si>
  <si>
    <t>Biuro komórki technicznej</t>
  </si>
  <si>
    <t>Biuro mistrza mechanizacji</t>
  </si>
  <si>
    <t>Biuro ref. technicznego</t>
  </si>
  <si>
    <t>Szatnia sekcji</t>
  </si>
  <si>
    <t>Jadalnia sekcji energetyki</t>
  </si>
  <si>
    <t>Jadalnia sekcji nawierzchniowej</t>
  </si>
  <si>
    <t>Umywalnia/łaźnia</t>
  </si>
  <si>
    <t>Pokój socjalny kierowców</t>
  </si>
  <si>
    <t>RAZEM</t>
  </si>
  <si>
    <t>Rodzaj pomieszczeń</t>
  </si>
  <si>
    <t>Oznaczenia pomieszczenia</t>
  </si>
  <si>
    <t>Uwagi</t>
  </si>
  <si>
    <t>Budynek administracyjno - warsztatowy 
I piętro parter magazyn</t>
  </si>
  <si>
    <t xml:space="preserve">kadry </t>
  </si>
  <si>
    <t>sanitarne
(w tym szatnie)</t>
  </si>
  <si>
    <t>klatki
schodowe</t>
  </si>
  <si>
    <t>świetlica</t>
  </si>
  <si>
    <t>SUMA:</t>
  </si>
  <si>
    <t>Wykaz pomieszczeń podlegających sprzątaniu w Sekcji Malbork</t>
  </si>
  <si>
    <t xml:space="preserve">Nazwa obiektu </t>
  </si>
  <si>
    <t>Nazwa obiektu</t>
  </si>
  <si>
    <t>Wynoszenie dużych worków z makulaturą i innymi odpadami do wskazanych kontenerów</t>
  </si>
  <si>
    <t xml:space="preserve">Opróżnianie  pojemników niszczarek do papieru oraz wynoszenie tych odpadów do wskazanych pojemników </t>
  </si>
  <si>
    <t>Opróżnianie koszy na śmieci wraz z wymianą worków na śmieci znajdujących się w pokojach biurowych, w halach i na korytarzach, salach konferencyjnych i szkoleniowych, pomieszczeniach sanitarnych i socjalnych oraz wynoszenie tych odpadów do wskazanych pojemników  (odpady segregowane) a także opróżnianie popielniczek oraz mycie koszy z widocznych zabrudzeń</t>
  </si>
  <si>
    <t>Sprawdzanie i bieżące uzupełnianie pojemników w mydło w płynie i ręczniki papierowe oraz dodatkowo w sanitariatach - w papier toaletowy i środki zapachowe  a w pomieszczeniach socjalnych - płyn i zmywaki (gąbki) do mycia naczyń</t>
  </si>
  <si>
    <t>Budynek warsztatowo-administracyjny
I piętro</t>
  </si>
  <si>
    <t>Budynek warsztatowo-administracyjny
parter</t>
  </si>
  <si>
    <t>p.320A</t>
  </si>
  <si>
    <t>Budynek warsztatowo-administracyjny
II piętro</t>
  </si>
  <si>
    <t>p.204A</t>
  </si>
  <si>
    <t>p.204B</t>
  </si>
  <si>
    <t>p.204C</t>
  </si>
  <si>
    <t>p.204D</t>
  </si>
  <si>
    <t>Budynek obróbki skrawaniem</t>
  </si>
  <si>
    <t>p. 401</t>
  </si>
  <si>
    <t>p. 402</t>
  </si>
  <si>
    <t>p. 403</t>
  </si>
  <si>
    <t>p. 404</t>
  </si>
  <si>
    <t xml:space="preserve">szatnia </t>
  </si>
  <si>
    <t>Rodzaj pomieszczenia</t>
  </si>
  <si>
    <r>
      <t>Powierzchnia po podłodze
[m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>]</t>
    </r>
  </si>
  <si>
    <r>
      <t>Powierzchnia drzwi 
[m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>]</t>
    </r>
  </si>
  <si>
    <r>
      <t>Powierzchnia okien
[m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>]</t>
    </r>
  </si>
  <si>
    <r>
      <t>Powierzchnia lamperii
[m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>]</t>
    </r>
  </si>
  <si>
    <r>
      <t>Powierzchnia glazury
[m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>]</t>
    </r>
  </si>
  <si>
    <t>Odkażanie słuchawek telefonicznych oraz mycie całego aparatu telefonicznego środkiem odkażającym, posiadajacym atest PZH</t>
  </si>
  <si>
    <t>techniczny</t>
  </si>
  <si>
    <t>Magazyn</t>
  </si>
  <si>
    <t>Budynek biurowy- piętro</t>
  </si>
  <si>
    <t>Budynek biurowy - parter</t>
  </si>
  <si>
    <t>Schronisko - parter</t>
  </si>
  <si>
    <t>Schronisko - piętro</t>
  </si>
  <si>
    <t>Pomeszczenie sanitarne</t>
  </si>
  <si>
    <t>Geodezja</t>
  </si>
  <si>
    <t>Z-ca naczelnika</t>
  </si>
  <si>
    <t>przedsionek</t>
  </si>
  <si>
    <t xml:space="preserve">sanitarne </t>
  </si>
  <si>
    <t>prcownicze</t>
  </si>
  <si>
    <t>sanitarne - biurowe</t>
  </si>
  <si>
    <t>geodezja</t>
  </si>
  <si>
    <t>wejście</t>
  </si>
  <si>
    <t>mechanizacja</t>
  </si>
  <si>
    <t>sanitariaty</t>
  </si>
  <si>
    <t>wykładzina PCV</t>
  </si>
  <si>
    <t>1 umywalka
terakota</t>
  </si>
  <si>
    <r>
      <t>przeszklona ściana pow. 7,2 m</t>
    </r>
    <r>
      <rPr>
        <vertAlign val="superscript"/>
        <sz val="11"/>
        <rFont val="Arial"/>
        <family val="2"/>
        <charset val="238"/>
      </rPr>
      <t xml:space="preserve">2
</t>
    </r>
    <r>
      <rPr>
        <sz val="11"/>
        <rFont val="Arial"/>
        <family val="2"/>
        <charset val="238"/>
      </rPr>
      <t>terakota</t>
    </r>
  </si>
  <si>
    <t>zlewozmywak jednokomorowy z ociekaczem, fronty mebli,
terakota</t>
  </si>
  <si>
    <r>
      <t>przeszklona ściana pow. 4,5 m</t>
    </r>
    <r>
      <rPr>
        <vertAlign val="superscript"/>
        <sz val="11"/>
        <rFont val="Arial"/>
        <family val="2"/>
        <charset val="238"/>
      </rPr>
      <t xml:space="preserve">2 
</t>
    </r>
    <r>
      <rPr>
        <sz val="11"/>
        <rFont val="Arial"/>
        <family val="2"/>
        <charset val="238"/>
      </rPr>
      <t>terakota</t>
    </r>
  </si>
  <si>
    <t>1 pisuar
terakota</t>
  </si>
  <si>
    <t>2 umywalki
1 muszla</t>
  </si>
  <si>
    <t>zlewozmywak
terakota</t>
  </si>
  <si>
    <r>
      <t>przeszklona ściana pow. 19 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
terakota</t>
    </r>
  </si>
  <si>
    <t>zlewozmywak dwukomorowy, fronty mebli, zmywarka
terkota</t>
  </si>
  <si>
    <t>1 umywalka
2 muszle
terakota</t>
  </si>
  <si>
    <t>2 muszle
terakota</t>
  </si>
  <si>
    <t>1 muszla
1 pisuar
terakota</t>
  </si>
  <si>
    <r>
      <t>przeszklona ściana pow. 15 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
terakota</t>
    </r>
  </si>
  <si>
    <r>
      <t>przeszklona ściana pow. 9 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
terakota</t>
    </r>
  </si>
  <si>
    <t>1 bidet
terakota</t>
  </si>
  <si>
    <t>2 pisuary
terakota</t>
  </si>
  <si>
    <t>1 umywalka
wykładzina PCV</t>
  </si>
  <si>
    <t>1 zlew
wykładzina PCV</t>
  </si>
  <si>
    <t>4 natryski
wykładzina PCV</t>
  </si>
  <si>
    <t>5 umywalek
1 muszla
3 natryski
terakota</t>
  </si>
  <si>
    <t>1 zlewozmywak
terakota</t>
  </si>
  <si>
    <t>1 umywalka
3 muszle
1 pisuar
terakota</t>
  </si>
  <si>
    <t>4 umywalki
2 muszle
1 pisuar
terakota</t>
  </si>
  <si>
    <t>1 umywalka
1 muszla
terakota</t>
  </si>
  <si>
    <t>3 umywalki
2 muszle
1 pisuar
1 natrysk
terakota</t>
  </si>
  <si>
    <t>2 muszle 
1 umywalka
terakota</t>
  </si>
  <si>
    <t>4 umywalki
3 natryski
terakota</t>
  </si>
  <si>
    <t>2 muszle
2 umywalki
1 pisuar 
terakota</t>
  </si>
  <si>
    <t>1 muszla 
1 umywalka
1 pisuar
terakota</t>
  </si>
  <si>
    <t>korytarze</t>
  </si>
  <si>
    <t>7 umywalki
8 muszli
4 natryski
1 pisuar</t>
  </si>
  <si>
    <t>terakota/PCV</t>
  </si>
  <si>
    <t>kuchnia i jadalnia</t>
  </si>
  <si>
    <t>2 zlewozmywak
2 umywalka
terakota</t>
  </si>
  <si>
    <t>Biura Sekcji  energetyki</t>
  </si>
  <si>
    <t>Biuro (kadry) sekcji  energetyki</t>
  </si>
  <si>
    <t>Biuro techniczne Sekcji  energetyki</t>
  </si>
  <si>
    <t>p.320</t>
  </si>
  <si>
    <t>p.209</t>
  </si>
  <si>
    <t>przeszklona ściana - 10,5 m2 i terakota</t>
  </si>
  <si>
    <t>p.210a</t>
  </si>
  <si>
    <t>aneks kuchenny</t>
  </si>
  <si>
    <t xml:space="preserve">p. 406 </t>
  </si>
  <si>
    <t>2 umywalka,
2 muszla,
terakota</t>
  </si>
  <si>
    <t>terakota i zlewozmywak</t>
  </si>
  <si>
    <t>korytarz (parter)</t>
  </si>
  <si>
    <t>p. 501</t>
  </si>
  <si>
    <t>p. 502</t>
  </si>
  <si>
    <t>p. 503</t>
  </si>
  <si>
    <t>p. 504</t>
  </si>
  <si>
    <t>p. 505</t>
  </si>
  <si>
    <t>p. 506</t>
  </si>
  <si>
    <t>5 umywalek
2 muszla,
1 pisuar,
4 natryski
terakota</t>
  </si>
  <si>
    <t>korytarz (piętro)</t>
  </si>
  <si>
    <t>umywalnie i wc</t>
  </si>
  <si>
    <t>20 umywalek
4 muszle,
4 pisuary,
12 natrysków
wykładzina PCV</t>
  </si>
  <si>
    <t>Biura zewnętrzne PPMT</t>
  </si>
  <si>
    <t>pom. biurowe</t>
  </si>
  <si>
    <t>Energetycy</t>
  </si>
  <si>
    <t>lamperia-przeszklenie</t>
  </si>
  <si>
    <t>Utrzymanie</t>
  </si>
  <si>
    <t>Inwestycje</t>
  </si>
  <si>
    <t>Mostowcy</t>
  </si>
  <si>
    <t>salka spotkań</t>
  </si>
  <si>
    <t>Ryzyka</t>
  </si>
  <si>
    <t>salka konferencyjna</t>
  </si>
  <si>
    <t>Czyszczenie mebli tapicerowanych i czyszczenie z konserwacją mebli skórzanych/skaj</t>
  </si>
  <si>
    <t>Mycie parapetów wewnętrznych</t>
  </si>
  <si>
    <t>Mycie grzejników, lamp oświetleniowych, wentylatorów</t>
  </si>
  <si>
    <t xml:space="preserve">Mycie urządzeń AGD i wyposażenia znajdującego się w  pomieszczeniach socjalnych, zlewozmywaków, szafek oraz płytek ściennych nad nimi, czajników, kuchenek mikrofalowych, ekspresów do kawy </t>
  </si>
  <si>
    <t xml:space="preserve">Mycie lodówek wewnątrz i na zewnątrz </t>
  </si>
  <si>
    <t>Bieżący serwis tj. utrzymanie na bieżąco wysokiego standardu i należytej czystości dla Siedziby PPMT w Gdańsku budynek A i B</t>
  </si>
  <si>
    <t>Odkurzanie dywanów/chodników, wykładziny dywanowej wraz z ewentualnym usuwaniem drobnych plam w pomieszczeniach biurowych</t>
  </si>
  <si>
    <t xml:space="preserve">Wycieranie kurzu lub czyszczenie z innych zabrudzeń mebli i wyposażenia pomieszczeń </t>
  </si>
  <si>
    <t>Wycieranie kurzu lub czyszczeniez osprzętu elektrycznego i elektronicznego</t>
  </si>
  <si>
    <t>Załącznik nr 2 do Umowy</t>
  </si>
  <si>
    <t>Załącznik nr 3 do Umowy</t>
  </si>
  <si>
    <t>Wykaz pomieszczeń podlegających sprzątaniu w Gdańsku - biura zewnętrzne</t>
  </si>
  <si>
    <t>p.214</t>
  </si>
  <si>
    <t>Załącznik  nr 3 do Umowy</t>
  </si>
  <si>
    <t xml:space="preserve">Standard 4
</t>
  </si>
  <si>
    <t xml:space="preserve"> 3xT</t>
  </si>
  <si>
    <t>p.301</t>
  </si>
  <si>
    <t>p.301B</t>
  </si>
  <si>
    <t>p.301A</t>
  </si>
  <si>
    <t>p.302</t>
  </si>
  <si>
    <t>pokoje socjalne</t>
  </si>
  <si>
    <t>pokój socjalny</t>
  </si>
  <si>
    <t>6 umywalek
1 muszla
1 pisuar
5 natrysków
terakota</t>
  </si>
  <si>
    <t>zaplecze kontenerowe</t>
  </si>
  <si>
    <t>komunikacja</t>
  </si>
  <si>
    <t>5 umywalek
2 muszle
4 natryski
wykładzina PCV</t>
  </si>
  <si>
    <t>Wykaz pomieszczeń podlegających sprzątaniu w Sekcji Inowrocław (siedziba Bydgoszcz)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</si>
</sst>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trike/>
      <sz val="10"/>
      <name val="Tahoma"/>
      <family val="2"/>
      <charset val="238"/>
    </font>
    <font>
      <sz val="10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i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i/>
      <sz val="11"/>
      <color rgb="FFFF000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4" fillId="0" borderId="0" applyNumberFormat="0" applyFont="0" applyFill="0" applyBorder="0" applyAlignment="0" applyProtection="0">
      <alignment vertical="top"/>
    </xf>
    <xf numFmtId="43" fontId="22" fillId="0" borderId="0" applyFont="0" applyFill="0" applyBorder="0" applyAlignment="0" applyProtection="0"/>
  </cellStyleXfs>
  <cellXfs count="247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6" fillId="0" borderId="0" xfId="2" applyFont="1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7" fillId="3" borderId="1" xfId="1" applyFont="1" applyFill="1" applyBorder="1" applyAlignment="1">
      <alignment horizontal="center" vertical="center" wrapText="1"/>
    </xf>
    <xf numFmtId="4" fontId="8" fillId="0" borderId="5" xfId="1" applyNumberFormat="1" applyFont="1" applyBorder="1" applyAlignment="1">
      <alignment horizontal="center" vertical="center" wrapText="1"/>
    </xf>
    <xf numFmtId="4" fontId="8" fillId="0" borderId="6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11" xfId="2" applyFont="1" applyBorder="1" applyAlignment="1">
      <alignment horizontal="left" vertical="center"/>
    </xf>
    <xf numFmtId="0" fontId="8" fillId="0" borderId="7" xfId="2" applyFont="1" applyBorder="1" applyAlignment="1">
      <alignment horizontal="left" vertical="center" wrapText="1"/>
    </xf>
    <xf numFmtId="0" fontId="8" fillId="0" borderId="12" xfId="2" applyFont="1" applyBorder="1" applyAlignment="1">
      <alignment horizontal="left" vertical="center"/>
    </xf>
    <xf numFmtId="0" fontId="8" fillId="0" borderId="7" xfId="2" applyFont="1" applyBorder="1" applyAlignment="1">
      <alignment horizontal="center" vertical="center"/>
    </xf>
    <xf numFmtId="0" fontId="8" fillId="0" borderId="7" xfId="2" applyFont="1" applyBorder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0" fontId="8" fillId="0" borderId="9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0" fontId="8" fillId="0" borderId="16" xfId="2" applyFont="1" applyBorder="1" applyAlignment="1">
      <alignment horizontal="left" vertical="center"/>
    </xf>
    <xf numFmtId="0" fontId="8" fillId="0" borderId="10" xfId="2" applyFont="1" applyBorder="1" applyAlignment="1">
      <alignment horizontal="left" vertical="center"/>
    </xf>
    <xf numFmtId="0" fontId="8" fillId="0" borderId="0" xfId="2" applyFont="1" applyAlignment="1">
      <alignment wrapText="1"/>
    </xf>
    <xf numFmtId="0" fontId="6" fillId="0" borderId="0" xfId="2" applyFont="1" applyAlignment="1">
      <alignment wrapText="1"/>
    </xf>
    <xf numFmtId="0" fontId="9" fillId="0" borderId="7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left" vertical="center"/>
    </xf>
    <xf numFmtId="0" fontId="9" fillId="0" borderId="7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8" fillId="0" borderId="10" xfId="2" applyFont="1" applyBorder="1" applyAlignment="1">
      <alignment horizontal="center" wrapText="1"/>
    </xf>
    <xf numFmtId="0" fontId="8" fillId="0" borderId="14" xfId="2" applyFont="1" applyBorder="1" applyAlignment="1">
      <alignment horizontal="center" wrapText="1"/>
    </xf>
    <xf numFmtId="0" fontId="8" fillId="0" borderId="25" xfId="2" applyFont="1" applyBorder="1" applyAlignment="1">
      <alignment horizontal="left" vertical="center"/>
    </xf>
    <xf numFmtId="0" fontId="8" fillId="0" borderId="26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8" fillId="0" borderId="7" xfId="2" applyFont="1" applyBorder="1" applyAlignment="1">
      <alignment vertical="center" wrapText="1"/>
    </xf>
    <xf numFmtId="0" fontId="8" fillId="0" borderId="0" xfId="3" applyFont="1" applyAlignment="1">
      <alignment horizontal="center" vertical="center"/>
    </xf>
    <xf numFmtId="0" fontId="8" fillId="0" borderId="0" xfId="3" applyFont="1">
      <alignment vertical="top"/>
    </xf>
    <xf numFmtId="0" fontId="14" fillId="0" borderId="0" xfId="3">
      <alignment vertical="top"/>
    </xf>
    <xf numFmtId="0" fontId="16" fillId="0" borderId="0" xfId="3" applyFont="1" applyAlignment="1">
      <alignment horizontal="center" vertical="top" wrapText="1"/>
    </xf>
    <xf numFmtId="0" fontId="17" fillId="0" borderId="0" xfId="3" applyFont="1">
      <alignment vertical="top"/>
    </xf>
    <xf numFmtId="0" fontId="14" fillId="0" borderId="0" xfId="3" applyAlignment="1">
      <alignment horizontal="center" vertical="center" wrapText="1"/>
    </xf>
    <xf numFmtId="0" fontId="14" fillId="0" borderId="0" xfId="3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22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8" fillId="0" borderId="0" xfId="3" applyFont="1" applyAlignment="1">
      <alignment vertical="top" wrapText="1"/>
    </xf>
    <xf numFmtId="0" fontId="8" fillId="0" borderId="0" xfId="3" applyFont="1" applyAlignment="1">
      <alignment horizontal="left" vertical="top"/>
    </xf>
    <xf numFmtId="0" fontId="7" fillId="0" borderId="7" xfId="3" applyFont="1" applyBorder="1" applyAlignment="1">
      <alignment horizontal="center" vertical="center" wrapText="1"/>
    </xf>
    <xf numFmtId="0" fontId="7" fillId="0" borderId="0" xfId="3" applyFont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8" fillId="0" borderId="7" xfId="3" applyFont="1" applyBorder="1" applyAlignment="1">
      <alignment horizontal="left" vertical="center"/>
    </xf>
    <xf numFmtId="0" fontId="8" fillId="0" borderId="7" xfId="3" applyFont="1" applyBorder="1" applyAlignment="1">
      <alignment horizontal="left" vertical="center" wrapText="1"/>
    </xf>
    <xf numFmtId="0" fontId="14" fillId="0" borderId="0" xfId="3" applyAlignment="1">
      <alignment horizontal="left" vertical="top"/>
    </xf>
    <xf numFmtId="0" fontId="14" fillId="0" borderId="7" xfId="3" applyBorder="1">
      <alignment vertical="top"/>
    </xf>
    <xf numFmtId="0" fontId="8" fillId="0" borderId="8" xfId="3" applyFont="1" applyBorder="1" applyAlignment="1">
      <alignment horizontal="center" vertical="center" wrapText="1"/>
    </xf>
    <xf numFmtId="0" fontId="8" fillId="0" borderId="12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left" vertical="center" wrapText="1"/>
    </xf>
    <xf numFmtId="0" fontId="18" fillId="0" borderId="0" xfId="2" applyFont="1"/>
    <xf numFmtId="0" fontId="6" fillId="0" borderId="7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center" vertical="center"/>
    </xf>
    <xf numFmtId="0" fontId="8" fillId="0" borderId="8" xfId="2" applyFont="1" applyBorder="1" applyAlignment="1">
      <alignment vertical="center" wrapText="1"/>
    </xf>
    <xf numFmtId="0" fontId="8" fillId="0" borderId="16" xfId="2" applyFont="1" applyBorder="1" applyAlignment="1">
      <alignment horizontal="center" vertical="center"/>
    </xf>
    <xf numFmtId="0" fontId="8" fillId="0" borderId="16" xfId="2" applyFont="1" applyBorder="1" applyAlignment="1">
      <alignment horizontal="left" vertical="center" wrapText="1"/>
    </xf>
    <xf numFmtId="0" fontId="6" fillId="0" borderId="7" xfId="2" applyFont="1" applyBorder="1"/>
    <xf numFmtId="0" fontId="8" fillId="0" borderId="12" xfId="2" applyFont="1" applyBorder="1" applyAlignment="1">
      <alignment horizontal="center" vertical="center"/>
    </xf>
    <xf numFmtId="0" fontId="8" fillId="5" borderId="11" xfId="2" applyFont="1" applyFill="1" applyBorder="1" applyAlignment="1">
      <alignment wrapText="1"/>
    </xf>
    <xf numFmtId="0" fontId="8" fillId="5" borderId="23" xfId="2" applyFont="1" applyFill="1" applyBorder="1" applyAlignment="1">
      <alignment horizontal="left" vertical="center"/>
    </xf>
    <xf numFmtId="0" fontId="8" fillId="5" borderId="23" xfId="2" applyFont="1" applyFill="1" applyBorder="1" applyAlignment="1">
      <alignment horizontal="center" vertical="center"/>
    </xf>
    <xf numFmtId="0" fontId="8" fillId="5" borderId="26" xfId="2" applyFont="1" applyFill="1" applyBorder="1" applyAlignment="1">
      <alignment horizontal="left" vertical="center" wrapText="1"/>
    </xf>
    <xf numFmtId="0" fontId="7" fillId="0" borderId="32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7" fillId="0" borderId="32" xfId="2" applyFont="1" applyBorder="1" applyAlignment="1">
      <alignment horizontal="left" vertical="center" wrapText="1"/>
    </xf>
    <xf numFmtId="0" fontId="9" fillId="0" borderId="0" xfId="2" applyFont="1" applyAlignment="1">
      <alignment wrapText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14" fillId="0" borderId="8" xfId="3" applyBorder="1">
      <alignment vertical="top"/>
    </xf>
    <xf numFmtId="0" fontId="7" fillId="0" borderId="32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0" fontId="14" fillId="0" borderId="16" xfId="3" applyBorder="1">
      <alignment vertical="top"/>
    </xf>
    <xf numFmtId="0" fontId="8" fillId="0" borderId="0" xfId="3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32" xfId="2" applyFont="1" applyBorder="1" applyAlignment="1">
      <alignment horizontal="center" vertical="center"/>
    </xf>
    <xf numFmtId="0" fontId="8" fillId="0" borderId="8" xfId="3" applyFont="1" applyBorder="1" applyAlignment="1">
      <alignment horizontal="left" vertical="center" wrapText="1"/>
    </xf>
    <xf numFmtId="0" fontId="8" fillId="0" borderId="16" xfId="3" applyFont="1" applyBorder="1" applyAlignment="1">
      <alignment horizontal="left" vertical="center" wrapText="1"/>
    </xf>
    <xf numFmtId="0" fontId="8" fillId="0" borderId="22" xfId="3" applyFont="1" applyBorder="1" applyAlignment="1">
      <alignment horizontal="left" vertical="center" wrapText="1"/>
    </xf>
    <xf numFmtId="0" fontId="14" fillId="0" borderId="7" xfId="3" applyBorder="1" applyAlignment="1">
      <alignment vertical="top" wrapText="1"/>
    </xf>
    <xf numFmtId="0" fontId="7" fillId="0" borderId="38" xfId="2" applyFont="1" applyBorder="1" applyAlignment="1">
      <alignment horizontal="center" vertical="center" wrapText="1"/>
    </xf>
    <xf numFmtId="0" fontId="8" fillId="0" borderId="7" xfId="2" applyFont="1" applyBorder="1" applyAlignment="1">
      <alignment wrapText="1"/>
    </xf>
    <xf numFmtId="0" fontId="14" fillId="0" borderId="16" xfId="3" applyFont="1" applyBorder="1">
      <alignment vertical="top"/>
    </xf>
    <xf numFmtId="0" fontId="0" fillId="0" borderId="7" xfId="0" applyBorder="1"/>
    <xf numFmtId="0" fontId="0" fillId="0" borderId="7" xfId="0" applyBorder="1" applyAlignment="1">
      <alignment horizontal="center"/>
    </xf>
    <xf numFmtId="43" fontId="0" fillId="0" borderId="7" xfId="4" applyFont="1" applyFill="1" applyBorder="1"/>
    <xf numFmtId="4" fontId="8" fillId="0" borderId="3" xfId="1" applyNumberFormat="1" applyFont="1" applyBorder="1" applyAlignment="1">
      <alignment horizontal="center" vertical="center" wrapText="1"/>
    </xf>
    <xf numFmtId="4" fontId="8" fillId="0" borderId="4" xfId="1" applyNumberFormat="1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43" fontId="8" fillId="0" borderId="0" xfId="4" applyFont="1" applyAlignment="1">
      <alignment horizontal="left" vertical="center"/>
    </xf>
    <xf numFmtId="43" fontId="8" fillId="0" borderId="0" xfId="4" applyFont="1" applyAlignment="1">
      <alignment horizontal="left" vertical="center" wrapText="1"/>
    </xf>
    <xf numFmtId="43" fontId="7" fillId="0" borderId="33" xfId="4" applyFont="1" applyBorder="1" applyAlignment="1">
      <alignment horizontal="center" vertical="center" wrapText="1"/>
    </xf>
    <xf numFmtId="43" fontId="7" fillId="0" borderId="32" xfId="4" applyFont="1" applyBorder="1" applyAlignment="1">
      <alignment horizontal="center" vertical="center" wrapText="1"/>
    </xf>
    <xf numFmtId="43" fontId="7" fillId="0" borderId="34" xfId="4" applyFont="1" applyBorder="1" applyAlignment="1">
      <alignment horizontal="center" vertical="center" wrapText="1"/>
    </xf>
    <xf numFmtId="43" fontId="8" fillId="4" borderId="25" xfId="4" applyFont="1" applyFill="1" applyBorder="1" applyAlignment="1">
      <alignment horizontal="left" vertical="center" wrapText="1"/>
    </xf>
    <xf numFmtId="43" fontId="8" fillId="0" borderId="8" xfId="4" applyFont="1" applyBorder="1" applyAlignment="1">
      <alignment horizontal="left" vertical="center"/>
    </xf>
    <xf numFmtId="43" fontId="8" fillId="0" borderId="9" xfId="4" applyFont="1" applyBorder="1" applyAlignment="1">
      <alignment horizontal="left" vertical="center"/>
    </xf>
    <xf numFmtId="43" fontId="8" fillId="4" borderId="26" xfId="4" applyFont="1" applyFill="1" applyBorder="1" applyAlignment="1">
      <alignment horizontal="left" vertical="center" wrapText="1"/>
    </xf>
    <xf numFmtId="43" fontId="8" fillId="0" borderId="7" xfId="4" applyFont="1" applyBorder="1" applyAlignment="1">
      <alignment horizontal="left" vertical="center"/>
    </xf>
    <xf numFmtId="43" fontId="8" fillId="0" borderId="11" xfId="4" applyFont="1" applyBorder="1" applyAlignment="1">
      <alignment horizontal="left" vertical="center"/>
    </xf>
    <xf numFmtId="43" fontId="9" fillId="0" borderId="7" xfId="4" applyFont="1" applyBorder="1" applyAlignment="1">
      <alignment horizontal="left" vertical="center" wrapText="1"/>
    </xf>
    <xf numFmtId="43" fontId="9" fillId="0" borderId="7" xfId="4" applyFont="1" applyBorder="1" applyAlignment="1">
      <alignment horizontal="left" vertical="center"/>
    </xf>
    <xf numFmtId="43" fontId="13" fillId="0" borderId="0" xfId="4" applyFont="1" applyAlignment="1">
      <alignment horizontal="left" vertical="center" wrapText="1"/>
    </xf>
    <xf numFmtId="43" fontId="6" fillId="0" borderId="0" xfId="4" applyFont="1" applyAlignment="1">
      <alignment horizontal="left" vertical="center" wrapText="1"/>
    </xf>
    <xf numFmtId="43" fontId="6" fillId="0" borderId="0" xfId="4" applyFont="1" applyAlignment="1">
      <alignment horizontal="left" vertical="center"/>
    </xf>
    <xf numFmtId="43" fontId="8" fillId="5" borderId="23" xfId="4" applyFont="1" applyFill="1" applyBorder="1" applyAlignment="1">
      <alignment horizontal="left" vertical="center" wrapText="1"/>
    </xf>
    <xf numFmtId="43" fontId="8" fillId="5" borderId="23" xfId="4" applyFont="1" applyFill="1" applyBorder="1" applyAlignment="1">
      <alignment horizontal="left" vertical="center"/>
    </xf>
    <xf numFmtId="43" fontId="8" fillId="0" borderId="7" xfId="4" applyFont="1" applyBorder="1" applyAlignment="1">
      <alignment horizontal="left" vertical="center" wrapText="1"/>
    </xf>
    <xf numFmtId="43" fontId="7" fillId="0" borderId="7" xfId="4" applyFont="1" applyBorder="1" applyAlignment="1">
      <alignment horizontal="left" vertical="center" wrapText="1"/>
    </xf>
    <xf numFmtId="43" fontId="6" fillId="0" borderId="7" xfId="4" applyFont="1" applyBorder="1" applyAlignment="1">
      <alignment horizontal="left" vertical="center"/>
    </xf>
    <xf numFmtId="43" fontId="7" fillId="0" borderId="0" xfId="4" applyFont="1" applyAlignment="1">
      <alignment horizontal="left" vertical="center" wrapText="1"/>
    </xf>
    <xf numFmtId="43" fontId="6" fillId="0" borderId="0" xfId="4" applyFont="1"/>
    <xf numFmtId="43" fontId="8" fillId="4" borderId="11" xfId="4" applyFont="1" applyFill="1" applyBorder="1" applyAlignment="1">
      <alignment horizontal="left" vertical="center"/>
    </xf>
    <xf numFmtId="43" fontId="8" fillId="0" borderId="13" xfId="4" applyFont="1" applyBorder="1" applyAlignment="1">
      <alignment horizontal="left" vertical="center"/>
    </xf>
    <xf numFmtId="43" fontId="8" fillId="0" borderId="14" xfId="4" applyFont="1" applyBorder="1" applyAlignment="1">
      <alignment horizontal="left" vertical="center"/>
    </xf>
    <xf numFmtId="43" fontId="8" fillId="0" borderId="16" xfId="4" applyFont="1" applyBorder="1" applyAlignment="1">
      <alignment horizontal="left" vertical="center"/>
    </xf>
    <xf numFmtId="43" fontId="8" fillId="0" borderId="17" xfId="4" applyFont="1" applyBorder="1" applyAlignment="1">
      <alignment horizontal="left" vertical="center"/>
    </xf>
    <xf numFmtId="43" fontId="8" fillId="0" borderId="24" xfId="4" applyFont="1" applyBorder="1" applyAlignment="1">
      <alignment horizontal="left" vertical="center"/>
    </xf>
    <xf numFmtId="43" fontId="8" fillId="4" borderId="7" xfId="4" applyFont="1" applyFill="1" applyBorder="1" applyAlignment="1">
      <alignment horizontal="left" vertical="center" wrapText="1"/>
    </xf>
    <xf numFmtId="43" fontId="8" fillId="0" borderId="7" xfId="4" applyFont="1" applyBorder="1" applyAlignment="1">
      <alignment horizontal="left" vertical="top"/>
    </xf>
    <xf numFmtId="43" fontId="8" fillId="0" borderId="23" xfId="4" applyFont="1" applyBorder="1" applyAlignment="1">
      <alignment horizontal="left" vertical="center"/>
    </xf>
    <xf numFmtId="0" fontId="8" fillId="5" borderId="11" xfId="2" applyFont="1" applyFill="1" applyBorder="1" applyAlignment="1">
      <alignment horizontal="center" wrapText="1"/>
    </xf>
    <xf numFmtId="43" fontId="8" fillId="0" borderId="0" xfId="4" applyFont="1" applyAlignment="1">
      <alignment horizontal="center" vertical="center"/>
    </xf>
    <xf numFmtId="43" fontId="15" fillId="0" borderId="0" xfId="4" applyFont="1" applyAlignment="1">
      <alignment horizontal="center" vertical="center"/>
    </xf>
    <xf numFmtId="43" fontId="8" fillId="0" borderId="0" xfId="4" applyFont="1" applyAlignment="1">
      <alignment vertical="top" wrapText="1"/>
    </xf>
    <xf numFmtId="43" fontId="16" fillId="0" borderId="0" xfId="4" applyFont="1" applyAlignment="1">
      <alignment horizontal="center" vertical="top" wrapText="1"/>
    </xf>
    <xf numFmtId="43" fontId="8" fillId="0" borderId="22" xfId="4" applyFont="1" applyBorder="1" applyAlignment="1">
      <alignment horizontal="left" vertical="center"/>
    </xf>
    <xf numFmtId="43" fontId="7" fillId="0" borderId="0" xfId="4" applyFont="1" applyAlignment="1">
      <alignment horizontal="left" vertical="center"/>
    </xf>
    <xf numFmtId="43" fontId="14" fillId="0" borderId="0" xfId="4" applyFont="1" applyAlignment="1">
      <alignment horizontal="center" vertical="center"/>
    </xf>
    <xf numFmtId="43" fontId="8" fillId="0" borderId="0" xfId="4" applyFont="1" applyAlignment="1">
      <alignment vertical="top"/>
    </xf>
    <xf numFmtId="43" fontId="11" fillId="0" borderId="0" xfId="4" applyFont="1" applyAlignment="1">
      <alignment horizontal="center" vertical="center"/>
    </xf>
    <xf numFmtId="43" fontId="7" fillId="0" borderId="0" xfId="4" applyFont="1" applyBorder="1" applyAlignment="1">
      <alignment horizontal="left" vertical="center"/>
    </xf>
    <xf numFmtId="43" fontId="14" fillId="0" borderId="0" xfId="4" applyFont="1" applyAlignment="1">
      <alignment vertical="top"/>
    </xf>
    <xf numFmtId="0" fontId="23" fillId="0" borderId="0" xfId="3" applyFont="1">
      <alignment vertical="top"/>
    </xf>
    <xf numFmtId="0" fontId="24" fillId="0" borderId="7" xfId="0" applyFont="1" applyBorder="1"/>
    <xf numFmtId="0" fontId="24" fillId="0" borderId="7" xfId="0" applyFont="1" applyBorder="1" applyAlignment="1">
      <alignment horizontal="center"/>
    </xf>
    <xf numFmtId="43" fontId="24" fillId="0" borderId="7" xfId="4" applyFont="1" applyFill="1" applyBorder="1"/>
    <xf numFmtId="0" fontId="8" fillId="0" borderId="12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43" fontId="8" fillId="0" borderId="26" xfId="4" applyFont="1" applyFill="1" applyBorder="1" applyAlignment="1">
      <alignment horizontal="left" vertical="center" wrapText="1"/>
    </xf>
    <xf numFmtId="43" fontId="8" fillId="0" borderId="7" xfId="4" applyFont="1" applyFill="1" applyBorder="1" applyAlignment="1">
      <alignment horizontal="left" vertical="center"/>
    </xf>
    <xf numFmtId="43" fontId="8" fillId="0" borderId="11" xfId="4" applyFont="1" applyFill="1" applyBorder="1" applyAlignment="1">
      <alignment horizontal="left" vertical="center"/>
    </xf>
    <xf numFmtId="0" fontId="8" fillId="0" borderId="7" xfId="3" applyFont="1" applyFill="1" applyBorder="1" applyAlignment="1">
      <alignment horizontal="left" vertical="center" wrapText="1"/>
    </xf>
    <xf numFmtId="0" fontId="8" fillId="0" borderId="7" xfId="3" applyFont="1" applyFill="1" applyBorder="1" applyAlignment="1">
      <alignment horizontal="left" vertical="center"/>
    </xf>
    <xf numFmtId="0" fontId="8" fillId="0" borderId="7" xfId="3" applyFont="1" applyFill="1" applyBorder="1" applyAlignment="1">
      <alignment horizontal="center" vertical="center"/>
    </xf>
    <xf numFmtId="0" fontId="14" fillId="0" borderId="0" xfId="3" applyFill="1">
      <alignment vertical="top"/>
    </xf>
    <xf numFmtId="0" fontId="14" fillId="0" borderId="7" xfId="3" applyFont="1" applyBorder="1">
      <alignment vertical="top"/>
    </xf>
    <xf numFmtId="0" fontId="8" fillId="0" borderId="14" xfId="2" applyFont="1" applyBorder="1" applyAlignment="1">
      <alignment horizontal="center" vertical="center" wrapText="1"/>
    </xf>
    <xf numFmtId="0" fontId="8" fillId="4" borderId="11" xfId="2" applyFont="1" applyFill="1" applyBorder="1" applyAlignment="1">
      <alignment horizontal="left" vertical="center"/>
    </xf>
    <xf numFmtId="0" fontId="8" fillId="0" borderId="17" xfId="2" applyFont="1" applyBorder="1" applyAlignment="1">
      <alignment horizontal="left" vertical="center"/>
    </xf>
    <xf numFmtId="0" fontId="8" fillId="4" borderId="13" xfId="2" applyFont="1" applyFill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8" fillId="0" borderId="9" xfId="2" applyFont="1" applyBorder="1" applyAlignment="1">
      <alignment vertical="center"/>
    </xf>
    <xf numFmtId="0" fontId="8" fillId="0" borderId="11" xfId="2" applyFont="1" applyBorder="1" applyAlignment="1">
      <alignment vertical="center"/>
    </xf>
    <xf numFmtId="43" fontId="8" fillId="0" borderId="25" xfId="4" applyFont="1" applyBorder="1" applyAlignment="1">
      <alignment horizontal="left" vertical="center"/>
    </xf>
    <xf numFmtId="43" fontId="8" fillId="0" borderId="26" xfId="4" applyFont="1" applyBorder="1" applyAlignment="1">
      <alignment horizontal="left" vertical="center"/>
    </xf>
    <xf numFmtId="43" fontId="8" fillId="0" borderId="18" xfId="4" applyFont="1" applyBorder="1" applyAlignment="1">
      <alignment horizontal="left" vertical="center"/>
    </xf>
    <xf numFmtId="43" fontId="8" fillId="0" borderId="19" xfId="4" applyFont="1" applyBorder="1" applyAlignment="1">
      <alignment horizontal="left" vertical="center"/>
    </xf>
    <xf numFmtId="43" fontId="8" fillId="0" borderId="27" xfId="4" applyFont="1" applyBorder="1" applyAlignment="1">
      <alignment horizontal="left" vertical="center"/>
    </xf>
    <xf numFmtId="43" fontId="7" fillId="0" borderId="39" xfId="4" applyFont="1" applyBorder="1" applyAlignment="1">
      <alignment horizontal="center" vertical="center" wrapText="1"/>
    </xf>
    <xf numFmtId="43" fontId="7" fillId="0" borderId="38" xfId="4" applyFont="1" applyBorder="1" applyAlignment="1">
      <alignment horizontal="center" vertical="center" wrapText="1"/>
    </xf>
    <xf numFmtId="43" fontId="8" fillId="5" borderId="7" xfId="4" applyFont="1" applyFill="1" applyBorder="1" applyAlignment="1">
      <alignment horizontal="left" vertical="center" wrapText="1"/>
    </xf>
    <xf numFmtId="43" fontId="8" fillId="5" borderId="7" xfId="4" applyFont="1" applyFill="1" applyBorder="1" applyAlignment="1">
      <alignment horizontal="left" vertical="center"/>
    </xf>
    <xf numFmtId="0" fontId="7" fillId="0" borderId="40" xfId="1" applyFont="1" applyBorder="1" applyAlignment="1">
      <alignment vertical="center" wrapText="1"/>
    </xf>
    <xf numFmtId="0" fontId="8" fillId="0" borderId="41" xfId="1" applyFont="1" applyBorder="1" applyAlignment="1">
      <alignment vertical="center" wrapText="1"/>
    </xf>
    <xf numFmtId="0" fontId="8" fillId="0" borderId="39" xfId="1" applyFont="1" applyBorder="1" applyAlignment="1">
      <alignment vertical="center" wrapText="1"/>
    </xf>
    <xf numFmtId="0" fontId="7" fillId="2" borderId="42" xfId="1" applyFont="1" applyFill="1" applyBorder="1" applyAlignment="1">
      <alignment horizontal="center" vertical="center" wrapText="1"/>
    </xf>
    <xf numFmtId="0" fontId="7" fillId="3" borderId="43" xfId="1" applyFont="1" applyFill="1" applyBorder="1" applyAlignment="1">
      <alignment horizontal="center" vertical="center" wrapText="1"/>
    </xf>
    <xf numFmtId="0" fontId="7" fillId="2" borderId="44" xfId="1" applyFont="1" applyFill="1" applyBorder="1" applyAlignment="1">
      <alignment horizontal="center" vertical="center" wrapText="1"/>
    </xf>
    <xf numFmtId="0" fontId="8" fillId="0" borderId="46" xfId="1" applyFont="1" applyBorder="1" applyAlignment="1">
      <alignment horizontal="left" vertical="center" wrapText="1"/>
    </xf>
    <xf numFmtId="0" fontId="8" fillId="0" borderId="47" xfId="1" applyFont="1" applyBorder="1" applyAlignment="1">
      <alignment horizontal="left" vertical="center" wrapText="1"/>
    </xf>
    <xf numFmtId="0" fontId="8" fillId="0" borderId="47" xfId="1" applyFont="1" applyBorder="1" applyAlignment="1">
      <alignment vertical="center" wrapText="1"/>
    </xf>
    <xf numFmtId="2" fontId="8" fillId="0" borderId="47" xfId="1" applyNumberFormat="1" applyFont="1" applyBorder="1" applyAlignment="1">
      <alignment horizontal="left" vertical="center" wrapText="1"/>
    </xf>
    <xf numFmtId="0" fontId="8" fillId="0" borderId="48" xfId="1" applyFont="1" applyBorder="1" applyAlignment="1">
      <alignment horizontal="left" vertical="center" wrapText="1"/>
    </xf>
    <xf numFmtId="4" fontId="8" fillId="0" borderId="49" xfId="1" applyNumberFormat="1" applyFont="1" applyBorder="1" applyAlignment="1">
      <alignment horizontal="center" vertical="center" wrapText="1"/>
    </xf>
    <xf numFmtId="4" fontId="8" fillId="0" borderId="50" xfId="1" applyNumberFormat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45" xfId="1" applyFont="1" applyFill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43" fontId="8" fillId="0" borderId="7" xfId="4" applyFont="1" applyBorder="1" applyAlignment="1">
      <alignment horizontal="left" vertical="center" wrapText="1"/>
    </xf>
    <xf numFmtId="43" fontId="8" fillId="0" borderId="7" xfId="4" applyFont="1" applyBorder="1" applyAlignment="1">
      <alignment horizontal="left" vertical="center"/>
    </xf>
    <xf numFmtId="0" fontId="8" fillId="0" borderId="10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3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left" vertical="center"/>
    </xf>
    <xf numFmtId="0" fontId="8" fillId="0" borderId="10" xfId="2" applyFont="1" applyBorder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0" fontId="8" fillId="0" borderId="7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center" vertical="center"/>
    </xf>
    <xf numFmtId="0" fontId="8" fillId="0" borderId="0" xfId="2" applyFont="1" applyAlignment="1">
      <alignment horizontal="left" wrapText="1"/>
    </xf>
    <xf numFmtId="0" fontId="8" fillId="0" borderId="0" xfId="2" applyFont="1" applyAlignment="1">
      <alignment horizontal="left" vertical="center"/>
    </xf>
    <xf numFmtId="43" fontId="8" fillId="4" borderId="7" xfId="4" applyFont="1" applyFill="1" applyBorder="1" applyAlignment="1">
      <alignment horizontal="left" vertical="center" wrapText="1"/>
    </xf>
    <xf numFmtId="43" fontId="8" fillId="0" borderId="18" xfId="4" applyFont="1" applyBorder="1" applyAlignment="1">
      <alignment horizontal="left" vertical="center"/>
    </xf>
    <xf numFmtId="43" fontId="8" fillId="0" borderId="19" xfId="4" applyFont="1" applyBorder="1" applyAlignment="1">
      <alignment horizontal="left" vertical="center"/>
    </xf>
    <xf numFmtId="43" fontId="8" fillId="0" borderId="25" xfId="4" applyFont="1" applyBorder="1" applyAlignment="1">
      <alignment horizontal="left" vertical="center"/>
    </xf>
    <xf numFmtId="43" fontId="8" fillId="0" borderId="13" xfId="4" applyFont="1" applyBorder="1" applyAlignment="1">
      <alignment horizontal="left" vertical="center"/>
    </xf>
    <xf numFmtId="43" fontId="8" fillId="0" borderId="14" xfId="4" applyFont="1" applyBorder="1" applyAlignment="1">
      <alignment horizontal="left" vertical="center"/>
    </xf>
    <xf numFmtId="43" fontId="8" fillId="0" borderId="9" xfId="4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left" vertical="center" wrapText="1"/>
    </xf>
    <xf numFmtId="43" fontId="8" fillId="0" borderId="12" xfId="4" applyFont="1" applyBorder="1" applyAlignment="1">
      <alignment horizontal="left" vertical="center"/>
    </xf>
    <xf numFmtId="43" fontId="8" fillId="0" borderId="10" xfId="4" applyFont="1" applyBorder="1" applyAlignment="1">
      <alignment horizontal="left" vertical="center"/>
    </xf>
    <xf numFmtId="43" fontId="8" fillId="0" borderId="8" xfId="4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8" xfId="2" applyFont="1" applyBorder="1" applyAlignment="1">
      <alignment horizontal="center" vertical="center"/>
    </xf>
    <xf numFmtId="0" fontId="8" fillId="0" borderId="13" xfId="2" applyFont="1" applyBorder="1" applyAlignment="1">
      <alignment horizontal="left" vertical="center"/>
    </xf>
    <xf numFmtId="0" fontId="8" fillId="0" borderId="9" xfId="2" applyFont="1" applyBorder="1" applyAlignment="1">
      <alignment horizontal="left" vertical="center"/>
    </xf>
    <xf numFmtId="43" fontId="8" fillId="0" borderId="8" xfId="4" applyFont="1" applyBorder="1" applyAlignment="1">
      <alignment horizontal="left" vertical="top"/>
    </xf>
    <xf numFmtId="43" fontId="8" fillId="0" borderId="7" xfId="4" applyFont="1" applyBorder="1" applyAlignment="1">
      <alignment horizontal="left" vertical="top"/>
    </xf>
    <xf numFmtId="0" fontId="8" fillId="0" borderId="20" xfId="2" applyFont="1" applyBorder="1" applyAlignment="1">
      <alignment horizontal="center" vertical="center" wrapText="1"/>
    </xf>
    <xf numFmtId="43" fontId="8" fillId="0" borderId="7" xfId="4" applyFont="1" applyBorder="1" applyAlignment="1">
      <alignment horizontal="left" vertical="top" wrapText="1"/>
    </xf>
    <xf numFmtId="43" fontId="8" fillId="0" borderId="25" xfId="4" applyFont="1" applyBorder="1" applyAlignment="1">
      <alignment horizontal="left" vertical="top"/>
    </xf>
    <xf numFmtId="43" fontId="8" fillId="0" borderId="26" xfId="4" applyFont="1" applyBorder="1" applyAlignment="1">
      <alignment horizontal="left" vertical="top"/>
    </xf>
    <xf numFmtId="0" fontId="8" fillId="0" borderId="7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left" vertical="top" wrapText="1"/>
    </xf>
    <xf numFmtId="0" fontId="8" fillId="0" borderId="28" xfId="3" applyFont="1" applyBorder="1" applyAlignment="1">
      <alignment horizontal="center" vertical="center" wrapText="1"/>
    </xf>
    <xf numFmtId="0" fontId="8" fillId="0" borderId="29" xfId="3" applyFont="1" applyBorder="1" applyAlignment="1">
      <alignment horizontal="center" vertical="center"/>
    </xf>
    <xf numFmtId="0" fontId="8" fillId="0" borderId="36" xfId="3" applyFont="1" applyBorder="1" applyAlignment="1">
      <alignment horizontal="center" vertical="center" wrapText="1"/>
    </xf>
    <xf numFmtId="0" fontId="8" fillId="0" borderId="37" xfId="3" applyFont="1" applyBorder="1" applyAlignment="1">
      <alignment horizontal="center" vertical="center"/>
    </xf>
    <xf numFmtId="0" fontId="8" fillId="0" borderId="30" xfId="3" applyFont="1" applyBorder="1" applyAlignment="1">
      <alignment horizontal="center" vertical="center"/>
    </xf>
    <xf numFmtId="0" fontId="8" fillId="0" borderId="0" xfId="3" applyFont="1" applyAlignment="1">
      <alignment horizontal="left" vertical="top"/>
    </xf>
    <xf numFmtId="0" fontId="8" fillId="0" borderId="12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</cellXfs>
  <cellStyles count="5">
    <cellStyle name="Dziesiętny" xfId="4" builtinId="3"/>
    <cellStyle name="Normalny" xfId="0" builtinId="0"/>
    <cellStyle name="Normalny 2" xfId="1" xr:uid="{D784E7ED-36C0-4828-A30F-0756E1F50530}"/>
    <cellStyle name="Normalny 3" xfId="2" xr:uid="{86F43B46-5F83-45C2-89BB-D37D979A8A4D}"/>
    <cellStyle name="Normalny 4" xfId="3" xr:uid="{0948647B-8D3A-41C5-B4CD-8A60A5C14E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8180-7B4D-437F-B8BF-5E770C0A17AA}">
  <sheetPr>
    <pageSetUpPr fitToPage="1"/>
  </sheetPr>
  <dimension ref="A1:E51"/>
  <sheetViews>
    <sheetView tabSelected="1" zoomScale="110" zoomScaleNormal="110" workbookViewId="0">
      <selection activeCell="E5" sqref="E5"/>
    </sheetView>
  </sheetViews>
  <sheetFormatPr defaultRowHeight="13.2" x14ac:dyDescent="0.3"/>
  <cols>
    <col min="1" max="1" width="58.33203125" style="1" customWidth="1"/>
    <col min="2" max="2" width="25.5546875" style="1" customWidth="1"/>
    <col min="3" max="3" width="22.44140625" style="1" customWidth="1"/>
    <col min="4" max="5" width="20.6640625" style="1" customWidth="1"/>
    <col min="6" max="6" width="26.109375" style="1" customWidth="1"/>
    <col min="7" max="256" width="9.109375" style="1"/>
    <col min="257" max="257" width="58.33203125" style="1" customWidth="1"/>
    <col min="258" max="258" width="25.5546875" style="1" customWidth="1"/>
    <col min="259" max="259" width="22.44140625" style="1" customWidth="1"/>
    <col min="260" max="260" width="20.6640625" style="1" customWidth="1"/>
    <col min="261" max="261" width="29.44140625" style="1" customWidth="1"/>
    <col min="262" max="512" width="9.109375" style="1"/>
    <col min="513" max="513" width="58.33203125" style="1" customWidth="1"/>
    <col min="514" max="514" width="25.5546875" style="1" customWidth="1"/>
    <col min="515" max="515" width="22.44140625" style="1" customWidth="1"/>
    <col min="516" max="516" width="20.6640625" style="1" customWidth="1"/>
    <col min="517" max="517" width="29.44140625" style="1" customWidth="1"/>
    <col min="518" max="768" width="9.109375" style="1"/>
    <col min="769" max="769" width="58.33203125" style="1" customWidth="1"/>
    <col min="770" max="770" width="25.5546875" style="1" customWidth="1"/>
    <col min="771" max="771" width="22.44140625" style="1" customWidth="1"/>
    <col min="772" max="772" width="20.6640625" style="1" customWidth="1"/>
    <col min="773" max="773" width="29.44140625" style="1" customWidth="1"/>
    <col min="774" max="1024" width="9.109375" style="1"/>
    <col min="1025" max="1025" width="58.33203125" style="1" customWidth="1"/>
    <col min="1026" max="1026" width="25.5546875" style="1" customWidth="1"/>
    <col min="1027" max="1027" width="22.44140625" style="1" customWidth="1"/>
    <col min="1028" max="1028" width="20.6640625" style="1" customWidth="1"/>
    <col min="1029" max="1029" width="29.44140625" style="1" customWidth="1"/>
    <col min="1030" max="1280" width="9.109375" style="1"/>
    <col min="1281" max="1281" width="58.33203125" style="1" customWidth="1"/>
    <col min="1282" max="1282" width="25.5546875" style="1" customWidth="1"/>
    <col min="1283" max="1283" width="22.44140625" style="1" customWidth="1"/>
    <col min="1284" max="1284" width="20.6640625" style="1" customWidth="1"/>
    <col min="1285" max="1285" width="29.44140625" style="1" customWidth="1"/>
    <col min="1286" max="1536" width="9.109375" style="1"/>
    <col min="1537" max="1537" width="58.33203125" style="1" customWidth="1"/>
    <col min="1538" max="1538" width="25.5546875" style="1" customWidth="1"/>
    <col min="1539" max="1539" width="22.44140625" style="1" customWidth="1"/>
    <col min="1540" max="1540" width="20.6640625" style="1" customWidth="1"/>
    <col min="1541" max="1541" width="29.44140625" style="1" customWidth="1"/>
    <col min="1542" max="1792" width="9.109375" style="1"/>
    <col min="1793" max="1793" width="58.33203125" style="1" customWidth="1"/>
    <col min="1794" max="1794" width="25.5546875" style="1" customWidth="1"/>
    <col min="1795" max="1795" width="22.44140625" style="1" customWidth="1"/>
    <col min="1796" max="1796" width="20.6640625" style="1" customWidth="1"/>
    <col min="1797" max="1797" width="29.44140625" style="1" customWidth="1"/>
    <col min="1798" max="2048" width="9.109375" style="1"/>
    <col min="2049" max="2049" width="58.33203125" style="1" customWidth="1"/>
    <col min="2050" max="2050" width="25.5546875" style="1" customWidth="1"/>
    <col min="2051" max="2051" width="22.44140625" style="1" customWidth="1"/>
    <col min="2052" max="2052" width="20.6640625" style="1" customWidth="1"/>
    <col min="2053" max="2053" width="29.44140625" style="1" customWidth="1"/>
    <col min="2054" max="2304" width="9.109375" style="1"/>
    <col min="2305" max="2305" width="58.33203125" style="1" customWidth="1"/>
    <col min="2306" max="2306" width="25.5546875" style="1" customWidth="1"/>
    <col min="2307" max="2307" width="22.44140625" style="1" customWidth="1"/>
    <col min="2308" max="2308" width="20.6640625" style="1" customWidth="1"/>
    <col min="2309" max="2309" width="29.44140625" style="1" customWidth="1"/>
    <col min="2310" max="2560" width="9.109375" style="1"/>
    <col min="2561" max="2561" width="58.33203125" style="1" customWidth="1"/>
    <col min="2562" max="2562" width="25.5546875" style="1" customWidth="1"/>
    <col min="2563" max="2563" width="22.44140625" style="1" customWidth="1"/>
    <col min="2564" max="2564" width="20.6640625" style="1" customWidth="1"/>
    <col min="2565" max="2565" width="29.44140625" style="1" customWidth="1"/>
    <col min="2566" max="2816" width="9.109375" style="1"/>
    <col min="2817" max="2817" width="58.33203125" style="1" customWidth="1"/>
    <col min="2818" max="2818" width="25.5546875" style="1" customWidth="1"/>
    <col min="2819" max="2819" width="22.44140625" style="1" customWidth="1"/>
    <col min="2820" max="2820" width="20.6640625" style="1" customWidth="1"/>
    <col min="2821" max="2821" width="29.44140625" style="1" customWidth="1"/>
    <col min="2822" max="3072" width="9.109375" style="1"/>
    <col min="3073" max="3073" width="58.33203125" style="1" customWidth="1"/>
    <col min="3074" max="3074" width="25.5546875" style="1" customWidth="1"/>
    <col min="3075" max="3075" width="22.44140625" style="1" customWidth="1"/>
    <col min="3076" max="3076" width="20.6640625" style="1" customWidth="1"/>
    <col min="3077" max="3077" width="29.44140625" style="1" customWidth="1"/>
    <col min="3078" max="3328" width="9.109375" style="1"/>
    <col min="3329" max="3329" width="58.33203125" style="1" customWidth="1"/>
    <col min="3330" max="3330" width="25.5546875" style="1" customWidth="1"/>
    <col min="3331" max="3331" width="22.44140625" style="1" customWidth="1"/>
    <col min="3332" max="3332" width="20.6640625" style="1" customWidth="1"/>
    <col min="3333" max="3333" width="29.44140625" style="1" customWidth="1"/>
    <col min="3334" max="3584" width="9.109375" style="1"/>
    <col min="3585" max="3585" width="58.33203125" style="1" customWidth="1"/>
    <col min="3586" max="3586" width="25.5546875" style="1" customWidth="1"/>
    <col min="3587" max="3587" width="22.44140625" style="1" customWidth="1"/>
    <col min="3588" max="3588" width="20.6640625" style="1" customWidth="1"/>
    <col min="3589" max="3589" width="29.44140625" style="1" customWidth="1"/>
    <col min="3590" max="3840" width="9.109375" style="1"/>
    <col min="3841" max="3841" width="58.33203125" style="1" customWidth="1"/>
    <col min="3842" max="3842" width="25.5546875" style="1" customWidth="1"/>
    <col min="3843" max="3843" width="22.44140625" style="1" customWidth="1"/>
    <col min="3844" max="3844" width="20.6640625" style="1" customWidth="1"/>
    <col min="3845" max="3845" width="29.44140625" style="1" customWidth="1"/>
    <col min="3846" max="4096" width="9.109375" style="1"/>
    <col min="4097" max="4097" width="58.33203125" style="1" customWidth="1"/>
    <col min="4098" max="4098" width="25.5546875" style="1" customWidth="1"/>
    <col min="4099" max="4099" width="22.44140625" style="1" customWidth="1"/>
    <col min="4100" max="4100" width="20.6640625" style="1" customWidth="1"/>
    <col min="4101" max="4101" width="29.44140625" style="1" customWidth="1"/>
    <col min="4102" max="4352" width="9.109375" style="1"/>
    <col min="4353" max="4353" width="58.33203125" style="1" customWidth="1"/>
    <col min="4354" max="4354" width="25.5546875" style="1" customWidth="1"/>
    <col min="4355" max="4355" width="22.44140625" style="1" customWidth="1"/>
    <col min="4356" max="4356" width="20.6640625" style="1" customWidth="1"/>
    <col min="4357" max="4357" width="29.44140625" style="1" customWidth="1"/>
    <col min="4358" max="4608" width="9.109375" style="1"/>
    <col min="4609" max="4609" width="58.33203125" style="1" customWidth="1"/>
    <col min="4610" max="4610" width="25.5546875" style="1" customWidth="1"/>
    <col min="4611" max="4611" width="22.44140625" style="1" customWidth="1"/>
    <col min="4612" max="4612" width="20.6640625" style="1" customWidth="1"/>
    <col min="4613" max="4613" width="29.44140625" style="1" customWidth="1"/>
    <col min="4614" max="4864" width="9.109375" style="1"/>
    <col min="4865" max="4865" width="58.33203125" style="1" customWidth="1"/>
    <col min="4866" max="4866" width="25.5546875" style="1" customWidth="1"/>
    <col min="4867" max="4867" width="22.44140625" style="1" customWidth="1"/>
    <col min="4868" max="4868" width="20.6640625" style="1" customWidth="1"/>
    <col min="4869" max="4869" width="29.44140625" style="1" customWidth="1"/>
    <col min="4870" max="5120" width="9.109375" style="1"/>
    <col min="5121" max="5121" width="58.33203125" style="1" customWidth="1"/>
    <col min="5122" max="5122" width="25.5546875" style="1" customWidth="1"/>
    <col min="5123" max="5123" width="22.44140625" style="1" customWidth="1"/>
    <col min="5124" max="5124" width="20.6640625" style="1" customWidth="1"/>
    <col min="5125" max="5125" width="29.44140625" style="1" customWidth="1"/>
    <col min="5126" max="5376" width="9.109375" style="1"/>
    <col min="5377" max="5377" width="58.33203125" style="1" customWidth="1"/>
    <col min="5378" max="5378" width="25.5546875" style="1" customWidth="1"/>
    <col min="5379" max="5379" width="22.44140625" style="1" customWidth="1"/>
    <col min="5380" max="5380" width="20.6640625" style="1" customWidth="1"/>
    <col min="5381" max="5381" width="29.44140625" style="1" customWidth="1"/>
    <col min="5382" max="5632" width="9.109375" style="1"/>
    <col min="5633" max="5633" width="58.33203125" style="1" customWidth="1"/>
    <col min="5634" max="5634" width="25.5546875" style="1" customWidth="1"/>
    <col min="5635" max="5635" width="22.44140625" style="1" customWidth="1"/>
    <col min="5636" max="5636" width="20.6640625" style="1" customWidth="1"/>
    <col min="5637" max="5637" width="29.44140625" style="1" customWidth="1"/>
    <col min="5638" max="5888" width="9.109375" style="1"/>
    <col min="5889" max="5889" width="58.33203125" style="1" customWidth="1"/>
    <col min="5890" max="5890" width="25.5546875" style="1" customWidth="1"/>
    <col min="5891" max="5891" width="22.44140625" style="1" customWidth="1"/>
    <col min="5892" max="5892" width="20.6640625" style="1" customWidth="1"/>
    <col min="5893" max="5893" width="29.44140625" style="1" customWidth="1"/>
    <col min="5894" max="6144" width="9.109375" style="1"/>
    <col min="6145" max="6145" width="58.33203125" style="1" customWidth="1"/>
    <col min="6146" max="6146" width="25.5546875" style="1" customWidth="1"/>
    <col min="6147" max="6147" width="22.44140625" style="1" customWidth="1"/>
    <col min="6148" max="6148" width="20.6640625" style="1" customWidth="1"/>
    <col min="6149" max="6149" width="29.44140625" style="1" customWidth="1"/>
    <col min="6150" max="6400" width="9.109375" style="1"/>
    <col min="6401" max="6401" width="58.33203125" style="1" customWidth="1"/>
    <col min="6402" max="6402" width="25.5546875" style="1" customWidth="1"/>
    <col min="6403" max="6403" width="22.44140625" style="1" customWidth="1"/>
    <col min="6404" max="6404" width="20.6640625" style="1" customWidth="1"/>
    <col min="6405" max="6405" width="29.44140625" style="1" customWidth="1"/>
    <col min="6406" max="6656" width="9.109375" style="1"/>
    <col min="6657" max="6657" width="58.33203125" style="1" customWidth="1"/>
    <col min="6658" max="6658" width="25.5546875" style="1" customWidth="1"/>
    <col min="6659" max="6659" width="22.44140625" style="1" customWidth="1"/>
    <col min="6660" max="6660" width="20.6640625" style="1" customWidth="1"/>
    <col min="6661" max="6661" width="29.44140625" style="1" customWidth="1"/>
    <col min="6662" max="6912" width="9.109375" style="1"/>
    <col min="6913" max="6913" width="58.33203125" style="1" customWidth="1"/>
    <col min="6914" max="6914" width="25.5546875" style="1" customWidth="1"/>
    <col min="6915" max="6915" width="22.44140625" style="1" customWidth="1"/>
    <col min="6916" max="6916" width="20.6640625" style="1" customWidth="1"/>
    <col min="6917" max="6917" width="29.44140625" style="1" customWidth="1"/>
    <col min="6918" max="7168" width="9.109375" style="1"/>
    <col min="7169" max="7169" width="58.33203125" style="1" customWidth="1"/>
    <col min="7170" max="7170" width="25.5546875" style="1" customWidth="1"/>
    <col min="7171" max="7171" width="22.44140625" style="1" customWidth="1"/>
    <col min="7172" max="7172" width="20.6640625" style="1" customWidth="1"/>
    <col min="7173" max="7173" width="29.44140625" style="1" customWidth="1"/>
    <col min="7174" max="7424" width="9.109375" style="1"/>
    <col min="7425" max="7425" width="58.33203125" style="1" customWidth="1"/>
    <col min="7426" max="7426" width="25.5546875" style="1" customWidth="1"/>
    <col min="7427" max="7427" width="22.44140625" style="1" customWidth="1"/>
    <col min="7428" max="7428" width="20.6640625" style="1" customWidth="1"/>
    <col min="7429" max="7429" width="29.44140625" style="1" customWidth="1"/>
    <col min="7430" max="7680" width="9.109375" style="1"/>
    <col min="7681" max="7681" width="58.33203125" style="1" customWidth="1"/>
    <col min="7682" max="7682" width="25.5546875" style="1" customWidth="1"/>
    <col min="7683" max="7683" width="22.44140625" style="1" customWidth="1"/>
    <col min="7684" max="7684" width="20.6640625" style="1" customWidth="1"/>
    <col min="7685" max="7685" width="29.44140625" style="1" customWidth="1"/>
    <col min="7686" max="7936" width="9.109375" style="1"/>
    <col min="7937" max="7937" width="58.33203125" style="1" customWidth="1"/>
    <col min="7938" max="7938" width="25.5546875" style="1" customWidth="1"/>
    <col min="7939" max="7939" width="22.44140625" style="1" customWidth="1"/>
    <col min="7940" max="7940" width="20.6640625" style="1" customWidth="1"/>
    <col min="7941" max="7941" width="29.44140625" style="1" customWidth="1"/>
    <col min="7942" max="8192" width="9.109375" style="1"/>
    <col min="8193" max="8193" width="58.33203125" style="1" customWidth="1"/>
    <col min="8194" max="8194" width="25.5546875" style="1" customWidth="1"/>
    <col min="8195" max="8195" width="22.44140625" style="1" customWidth="1"/>
    <col min="8196" max="8196" width="20.6640625" style="1" customWidth="1"/>
    <col min="8197" max="8197" width="29.44140625" style="1" customWidth="1"/>
    <col min="8198" max="8448" width="9.109375" style="1"/>
    <col min="8449" max="8449" width="58.33203125" style="1" customWidth="1"/>
    <col min="8450" max="8450" width="25.5546875" style="1" customWidth="1"/>
    <col min="8451" max="8451" width="22.44140625" style="1" customWidth="1"/>
    <col min="8452" max="8452" width="20.6640625" style="1" customWidth="1"/>
    <col min="8453" max="8453" width="29.44140625" style="1" customWidth="1"/>
    <col min="8454" max="8704" width="9.109375" style="1"/>
    <col min="8705" max="8705" width="58.33203125" style="1" customWidth="1"/>
    <col min="8706" max="8706" width="25.5546875" style="1" customWidth="1"/>
    <col min="8707" max="8707" width="22.44140625" style="1" customWidth="1"/>
    <col min="8708" max="8708" width="20.6640625" style="1" customWidth="1"/>
    <col min="8709" max="8709" width="29.44140625" style="1" customWidth="1"/>
    <col min="8710" max="8960" width="9.109375" style="1"/>
    <col min="8961" max="8961" width="58.33203125" style="1" customWidth="1"/>
    <col min="8962" max="8962" width="25.5546875" style="1" customWidth="1"/>
    <col min="8963" max="8963" width="22.44140625" style="1" customWidth="1"/>
    <col min="8964" max="8964" width="20.6640625" style="1" customWidth="1"/>
    <col min="8965" max="8965" width="29.44140625" style="1" customWidth="1"/>
    <col min="8966" max="9216" width="9.109375" style="1"/>
    <col min="9217" max="9217" width="58.33203125" style="1" customWidth="1"/>
    <col min="9218" max="9218" width="25.5546875" style="1" customWidth="1"/>
    <col min="9219" max="9219" width="22.44140625" style="1" customWidth="1"/>
    <col min="9220" max="9220" width="20.6640625" style="1" customWidth="1"/>
    <col min="9221" max="9221" width="29.44140625" style="1" customWidth="1"/>
    <col min="9222" max="9472" width="9.109375" style="1"/>
    <col min="9473" max="9473" width="58.33203125" style="1" customWidth="1"/>
    <col min="9474" max="9474" width="25.5546875" style="1" customWidth="1"/>
    <col min="9475" max="9475" width="22.44140625" style="1" customWidth="1"/>
    <col min="9476" max="9476" width="20.6640625" style="1" customWidth="1"/>
    <col min="9477" max="9477" width="29.44140625" style="1" customWidth="1"/>
    <col min="9478" max="9728" width="9.109375" style="1"/>
    <col min="9729" max="9729" width="58.33203125" style="1" customWidth="1"/>
    <col min="9730" max="9730" width="25.5546875" style="1" customWidth="1"/>
    <col min="9731" max="9731" width="22.44140625" style="1" customWidth="1"/>
    <col min="9732" max="9732" width="20.6640625" style="1" customWidth="1"/>
    <col min="9733" max="9733" width="29.44140625" style="1" customWidth="1"/>
    <col min="9734" max="9984" width="9.109375" style="1"/>
    <col min="9985" max="9985" width="58.33203125" style="1" customWidth="1"/>
    <col min="9986" max="9986" width="25.5546875" style="1" customWidth="1"/>
    <col min="9987" max="9987" width="22.44140625" style="1" customWidth="1"/>
    <col min="9988" max="9988" width="20.6640625" style="1" customWidth="1"/>
    <col min="9989" max="9989" width="29.44140625" style="1" customWidth="1"/>
    <col min="9990" max="10240" width="9.109375" style="1"/>
    <col min="10241" max="10241" width="58.33203125" style="1" customWidth="1"/>
    <col min="10242" max="10242" width="25.5546875" style="1" customWidth="1"/>
    <col min="10243" max="10243" width="22.44140625" style="1" customWidth="1"/>
    <col min="10244" max="10244" width="20.6640625" style="1" customWidth="1"/>
    <col min="10245" max="10245" width="29.44140625" style="1" customWidth="1"/>
    <col min="10246" max="10496" width="9.109375" style="1"/>
    <col min="10497" max="10497" width="58.33203125" style="1" customWidth="1"/>
    <col min="10498" max="10498" width="25.5546875" style="1" customWidth="1"/>
    <col min="10499" max="10499" width="22.44140625" style="1" customWidth="1"/>
    <col min="10500" max="10500" width="20.6640625" style="1" customWidth="1"/>
    <col min="10501" max="10501" width="29.44140625" style="1" customWidth="1"/>
    <col min="10502" max="10752" width="9.109375" style="1"/>
    <col min="10753" max="10753" width="58.33203125" style="1" customWidth="1"/>
    <col min="10754" max="10754" width="25.5546875" style="1" customWidth="1"/>
    <col min="10755" max="10755" width="22.44140625" style="1" customWidth="1"/>
    <col min="10756" max="10756" width="20.6640625" style="1" customWidth="1"/>
    <col min="10757" max="10757" width="29.44140625" style="1" customWidth="1"/>
    <col min="10758" max="11008" width="9.109375" style="1"/>
    <col min="11009" max="11009" width="58.33203125" style="1" customWidth="1"/>
    <col min="11010" max="11010" width="25.5546875" style="1" customWidth="1"/>
    <col min="11011" max="11011" width="22.44140625" style="1" customWidth="1"/>
    <col min="11012" max="11012" width="20.6640625" style="1" customWidth="1"/>
    <col min="11013" max="11013" width="29.44140625" style="1" customWidth="1"/>
    <col min="11014" max="11264" width="9.109375" style="1"/>
    <col min="11265" max="11265" width="58.33203125" style="1" customWidth="1"/>
    <col min="11266" max="11266" width="25.5546875" style="1" customWidth="1"/>
    <col min="11267" max="11267" width="22.44140625" style="1" customWidth="1"/>
    <col min="11268" max="11268" width="20.6640625" style="1" customWidth="1"/>
    <col min="11269" max="11269" width="29.44140625" style="1" customWidth="1"/>
    <col min="11270" max="11520" width="9.109375" style="1"/>
    <col min="11521" max="11521" width="58.33203125" style="1" customWidth="1"/>
    <col min="11522" max="11522" width="25.5546875" style="1" customWidth="1"/>
    <col min="11523" max="11523" width="22.44140625" style="1" customWidth="1"/>
    <col min="11524" max="11524" width="20.6640625" style="1" customWidth="1"/>
    <col min="11525" max="11525" width="29.44140625" style="1" customWidth="1"/>
    <col min="11526" max="11776" width="9.109375" style="1"/>
    <col min="11777" max="11777" width="58.33203125" style="1" customWidth="1"/>
    <col min="11778" max="11778" width="25.5546875" style="1" customWidth="1"/>
    <col min="11779" max="11779" width="22.44140625" style="1" customWidth="1"/>
    <col min="11780" max="11780" width="20.6640625" style="1" customWidth="1"/>
    <col min="11781" max="11781" width="29.44140625" style="1" customWidth="1"/>
    <col min="11782" max="12032" width="9.109375" style="1"/>
    <col min="12033" max="12033" width="58.33203125" style="1" customWidth="1"/>
    <col min="12034" max="12034" width="25.5546875" style="1" customWidth="1"/>
    <col min="12035" max="12035" width="22.44140625" style="1" customWidth="1"/>
    <col min="12036" max="12036" width="20.6640625" style="1" customWidth="1"/>
    <col min="12037" max="12037" width="29.44140625" style="1" customWidth="1"/>
    <col min="12038" max="12288" width="9.109375" style="1"/>
    <col min="12289" max="12289" width="58.33203125" style="1" customWidth="1"/>
    <col min="12290" max="12290" width="25.5546875" style="1" customWidth="1"/>
    <col min="12291" max="12291" width="22.44140625" style="1" customWidth="1"/>
    <col min="12292" max="12292" width="20.6640625" style="1" customWidth="1"/>
    <col min="12293" max="12293" width="29.44140625" style="1" customWidth="1"/>
    <col min="12294" max="12544" width="9.109375" style="1"/>
    <col min="12545" max="12545" width="58.33203125" style="1" customWidth="1"/>
    <col min="12546" max="12546" width="25.5546875" style="1" customWidth="1"/>
    <col min="12547" max="12547" width="22.44140625" style="1" customWidth="1"/>
    <col min="12548" max="12548" width="20.6640625" style="1" customWidth="1"/>
    <col min="12549" max="12549" width="29.44140625" style="1" customWidth="1"/>
    <col min="12550" max="12800" width="9.109375" style="1"/>
    <col min="12801" max="12801" width="58.33203125" style="1" customWidth="1"/>
    <col min="12802" max="12802" width="25.5546875" style="1" customWidth="1"/>
    <col min="12803" max="12803" width="22.44140625" style="1" customWidth="1"/>
    <col min="12804" max="12804" width="20.6640625" style="1" customWidth="1"/>
    <col min="12805" max="12805" width="29.44140625" style="1" customWidth="1"/>
    <col min="12806" max="13056" width="9.109375" style="1"/>
    <col min="13057" max="13057" width="58.33203125" style="1" customWidth="1"/>
    <col min="13058" max="13058" width="25.5546875" style="1" customWidth="1"/>
    <col min="13059" max="13059" width="22.44140625" style="1" customWidth="1"/>
    <col min="13060" max="13060" width="20.6640625" style="1" customWidth="1"/>
    <col min="13061" max="13061" width="29.44140625" style="1" customWidth="1"/>
    <col min="13062" max="13312" width="9.109375" style="1"/>
    <col min="13313" max="13313" width="58.33203125" style="1" customWidth="1"/>
    <col min="13314" max="13314" width="25.5546875" style="1" customWidth="1"/>
    <col min="13315" max="13315" width="22.44140625" style="1" customWidth="1"/>
    <col min="13316" max="13316" width="20.6640625" style="1" customWidth="1"/>
    <col min="13317" max="13317" width="29.44140625" style="1" customWidth="1"/>
    <col min="13318" max="13568" width="9.109375" style="1"/>
    <col min="13569" max="13569" width="58.33203125" style="1" customWidth="1"/>
    <col min="13570" max="13570" width="25.5546875" style="1" customWidth="1"/>
    <col min="13571" max="13571" width="22.44140625" style="1" customWidth="1"/>
    <col min="13572" max="13572" width="20.6640625" style="1" customWidth="1"/>
    <col min="13573" max="13573" width="29.44140625" style="1" customWidth="1"/>
    <col min="13574" max="13824" width="9.109375" style="1"/>
    <col min="13825" max="13825" width="58.33203125" style="1" customWidth="1"/>
    <col min="13826" max="13826" width="25.5546875" style="1" customWidth="1"/>
    <col min="13827" max="13827" width="22.44140625" style="1" customWidth="1"/>
    <col min="13828" max="13828" width="20.6640625" style="1" customWidth="1"/>
    <col min="13829" max="13829" width="29.44140625" style="1" customWidth="1"/>
    <col min="13830" max="14080" width="9.109375" style="1"/>
    <col min="14081" max="14081" width="58.33203125" style="1" customWidth="1"/>
    <col min="14082" max="14082" width="25.5546875" style="1" customWidth="1"/>
    <col min="14083" max="14083" width="22.44140625" style="1" customWidth="1"/>
    <col min="14084" max="14084" width="20.6640625" style="1" customWidth="1"/>
    <col min="14085" max="14085" width="29.44140625" style="1" customWidth="1"/>
    <col min="14086" max="14336" width="9.109375" style="1"/>
    <col min="14337" max="14337" width="58.33203125" style="1" customWidth="1"/>
    <col min="14338" max="14338" width="25.5546875" style="1" customWidth="1"/>
    <col min="14339" max="14339" width="22.44140625" style="1" customWidth="1"/>
    <col min="14340" max="14340" width="20.6640625" style="1" customWidth="1"/>
    <col min="14341" max="14341" width="29.44140625" style="1" customWidth="1"/>
    <col min="14342" max="14592" width="9.109375" style="1"/>
    <col min="14593" max="14593" width="58.33203125" style="1" customWidth="1"/>
    <col min="14594" max="14594" width="25.5546875" style="1" customWidth="1"/>
    <col min="14595" max="14595" width="22.44140625" style="1" customWidth="1"/>
    <col min="14596" max="14596" width="20.6640625" style="1" customWidth="1"/>
    <col min="14597" max="14597" width="29.44140625" style="1" customWidth="1"/>
    <col min="14598" max="14848" width="9.109375" style="1"/>
    <col min="14849" max="14849" width="58.33203125" style="1" customWidth="1"/>
    <col min="14850" max="14850" width="25.5546875" style="1" customWidth="1"/>
    <col min="14851" max="14851" width="22.44140625" style="1" customWidth="1"/>
    <col min="14852" max="14852" width="20.6640625" style="1" customWidth="1"/>
    <col min="14853" max="14853" width="29.44140625" style="1" customWidth="1"/>
    <col min="14854" max="15104" width="9.109375" style="1"/>
    <col min="15105" max="15105" width="58.33203125" style="1" customWidth="1"/>
    <col min="15106" max="15106" width="25.5546875" style="1" customWidth="1"/>
    <col min="15107" max="15107" width="22.44140625" style="1" customWidth="1"/>
    <col min="15108" max="15108" width="20.6640625" style="1" customWidth="1"/>
    <col min="15109" max="15109" width="29.44140625" style="1" customWidth="1"/>
    <col min="15110" max="15360" width="9.109375" style="1"/>
    <col min="15361" max="15361" width="58.33203125" style="1" customWidth="1"/>
    <col min="15362" max="15362" width="25.5546875" style="1" customWidth="1"/>
    <col min="15363" max="15363" width="22.44140625" style="1" customWidth="1"/>
    <col min="15364" max="15364" width="20.6640625" style="1" customWidth="1"/>
    <col min="15365" max="15365" width="29.44140625" style="1" customWidth="1"/>
    <col min="15366" max="15616" width="9.109375" style="1"/>
    <col min="15617" max="15617" width="58.33203125" style="1" customWidth="1"/>
    <col min="15618" max="15618" width="25.5546875" style="1" customWidth="1"/>
    <col min="15619" max="15619" width="22.44140625" style="1" customWidth="1"/>
    <col min="15620" max="15620" width="20.6640625" style="1" customWidth="1"/>
    <col min="15621" max="15621" width="29.44140625" style="1" customWidth="1"/>
    <col min="15622" max="15872" width="9.109375" style="1"/>
    <col min="15873" max="15873" width="58.33203125" style="1" customWidth="1"/>
    <col min="15874" max="15874" width="25.5546875" style="1" customWidth="1"/>
    <col min="15875" max="15875" width="22.44140625" style="1" customWidth="1"/>
    <col min="15876" max="15876" width="20.6640625" style="1" customWidth="1"/>
    <col min="15877" max="15877" width="29.44140625" style="1" customWidth="1"/>
    <col min="15878" max="16128" width="9.109375" style="1"/>
    <col min="16129" max="16129" width="58.33203125" style="1" customWidth="1"/>
    <col min="16130" max="16130" width="25.5546875" style="1" customWidth="1"/>
    <col min="16131" max="16131" width="22.44140625" style="1" customWidth="1"/>
    <col min="16132" max="16132" width="20.6640625" style="1" customWidth="1"/>
    <col min="16133" max="16133" width="29.44140625" style="1" customWidth="1"/>
    <col min="16134" max="16383" width="9.109375" style="1"/>
    <col min="16384" max="16384" width="9.109375" style="1" customWidth="1"/>
  </cols>
  <sheetData>
    <row r="1" spans="1:5" ht="14.4" thickBot="1" x14ac:dyDescent="0.35">
      <c r="A1" s="176" t="s">
        <v>283</v>
      </c>
      <c r="B1" s="177"/>
      <c r="C1" s="177"/>
      <c r="D1" s="177"/>
      <c r="E1" s="178"/>
    </row>
    <row r="2" spans="1:5" ht="28.8" thickTop="1" thickBot="1" x14ac:dyDescent="0.35">
      <c r="A2" s="179" t="s">
        <v>0</v>
      </c>
      <c r="B2" s="10" t="s">
        <v>109</v>
      </c>
      <c r="C2" s="10" t="s">
        <v>110</v>
      </c>
      <c r="D2" s="10" t="s">
        <v>111</v>
      </c>
      <c r="E2" s="180" t="s">
        <v>288</v>
      </c>
    </row>
    <row r="3" spans="1:5" ht="15" thickTop="1" thickBot="1" x14ac:dyDescent="0.35">
      <c r="A3" s="181"/>
      <c r="B3" s="189" t="s">
        <v>1</v>
      </c>
      <c r="C3" s="190"/>
      <c r="D3" s="190"/>
      <c r="E3" s="191"/>
    </row>
    <row r="4" spans="1:5" ht="42" thickTop="1" x14ac:dyDescent="0.3">
      <c r="A4" s="182" t="s">
        <v>280</v>
      </c>
      <c r="B4" s="99" t="s">
        <v>2</v>
      </c>
      <c r="C4" s="99" t="s">
        <v>3</v>
      </c>
      <c r="D4" s="99" t="s">
        <v>4</v>
      </c>
      <c r="E4" s="100" t="s">
        <v>3</v>
      </c>
    </row>
    <row r="5" spans="1:5" ht="27.6" x14ac:dyDescent="0.3">
      <c r="A5" s="183" t="s">
        <v>5</v>
      </c>
      <c r="B5" s="11" t="s">
        <v>2</v>
      </c>
      <c r="C5" s="11" t="s">
        <v>2</v>
      </c>
      <c r="D5" s="11" t="s">
        <v>2</v>
      </c>
      <c r="E5" s="12" t="s">
        <v>3</v>
      </c>
    </row>
    <row r="6" spans="1:5" ht="27.6" x14ac:dyDescent="0.3">
      <c r="A6" s="183" t="s">
        <v>6</v>
      </c>
      <c r="B6" s="11" t="s">
        <v>2</v>
      </c>
      <c r="C6" s="11" t="s">
        <v>3</v>
      </c>
      <c r="D6" s="11" t="s">
        <v>7</v>
      </c>
      <c r="E6" s="12" t="s">
        <v>3</v>
      </c>
    </row>
    <row r="7" spans="1:5" ht="13.8" x14ac:dyDescent="0.3">
      <c r="A7" s="183" t="s">
        <v>8</v>
      </c>
      <c r="B7" s="11" t="s">
        <v>10</v>
      </c>
      <c r="C7" s="11" t="s">
        <v>10</v>
      </c>
      <c r="D7" s="11" t="s">
        <v>10</v>
      </c>
      <c r="E7" s="12" t="s">
        <v>10</v>
      </c>
    </row>
    <row r="8" spans="1:5" ht="27.6" x14ac:dyDescent="0.3">
      <c r="A8" s="183" t="s">
        <v>11</v>
      </c>
      <c r="B8" s="11" t="s">
        <v>2</v>
      </c>
      <c r="C8" s="11" t="s">
        <v>2</v>
      </c>
      <c r="D8" s="11" t="s">
        <v>2</v>
      </c>
      <c r="E8" s="12" t="s">
        <v>3</v>
      </c>
    </row>
    <row r="9" spans="1:5" ht="27.6" x14ac:dyDescent="0.3">
      <c r="A9" s="183" t="s">
        <v>274</v>
      </c>
      <c r="B9" s="11" t="s">
        <v>4</v>
      </c>
      <c r="C9" s="11" t="s">
        <v>9</v>
      </c>
      <c r="D9" s="11" t="s">
        <v>9</v>
      </c>
      <c r="E9" s="12" t="s">
        <v>9</v>
      </c>
    </row>
    <row r="10" spans="1:5" ht="27.6" x14ac:dyDescent="0.3">
      <c r="A10" s="183" t="s">
        <v>281</v>
      </c>
      <c r="B10" s="11" t="s">
        <v>2</v>
      </c>
      <c r="C10" s="11" t="s">
        <v>3</v>
      </c>
      <c r="D10" s="11" t="s">
        <v>4</v>
      </c>
      <c r="E10" s="12" t="s">
        <v>3</v>
      </c>
    </row>
    <row r="11" spans="1:5" ht="27.6" x14ac:dyDescent="0.3">
      <c r="A11" s="183" t="s">
        <v>282</v>
      </c>
      <c r="B11" s="11" t="s">
        <v>2</v>
      </c>
      <c r="C11" s="11" t="s">
        <v>4</v>
      </c>
      <c r="D11" s="11" t="s">
        <v>17</v>
      </c>
      <c r="E11" s="12" t="s">
        <v>4</v>
      </c>
    </row>
    <row r="12" spans="1:5" s="2" customFormat="1" ht="13.8" x14ac:dyDescent="0.3">
      <c r="A12" s="184" t="s">
        <v>12</v>
      </c>
      <c r="B12" s="11" t="s">
        <v>4</v>
      </c>
      <c r="C12" s="11" t="s">
        <v>9</v>
      </c>
      <c r="D12" s="11" t="s">
        <v>9</v>
      </c>
      <c r="E12" s="12" t="s">
        <v>9</v>
      </c>
    </row>
    <row r="13" spans="1:5" ht="27.6" x14ac:dyDescent="0.3">
      <c r="A13" s="183" t="s">
        <v>112</v>
      </c>
      <c r="B13" s="11" t="s">
        <v>2</v>
      </c>
      <c r="C13" s="11" t="s">
        <v>2</v>
      </c>
      <c r="D13" s="11" t="s">
        <v>3</v>
      </c>
      <c r="E13" s="12" t="s">
        <v>3</v>
      </c>
    </row>
    <row r="14" spans="1:5" ht="13.8" x14ac:dyDescent="0.3">
      <c r="A14" s="184" t="s">
        <v>13</v>
      </c>
      <c r="B14" s="11" t="s">
        <v>2</v>
      </c>
      <c r="C14" s="11" t="s">
        <v>14</v>
      </c>
      <c r="D14" s="11" t="s">
        <v>2</v>
      </c>
      <c r="E14" s="12" t="s">
        <v>289</v>
      </c>
    </row>
    <row r="15" spans="1:5" ht="48.75" customHeight="1" x14ac:dyDescent="0.3">
      <c r="A15" s="183" t="s">
        <v>15</v>
      </c>
      <c r="B15" s="11" t="s">
        <v>4</v>
      </c>
      <c r="C15" s="11" t="s">
        <v>4</v>
      </c>
      <c r="D15" s="11" t="s">
        <v>4</v>
      </c>
      <c r="E15" s="12" t="s">
        <v>4</v>
      </c>
    </row>
    <row r="16" spans="1:5" ht="36.6" customHeight="1" x14ac:dyDescent="0.3">
      <c r="A16" s="183" t="s">
        <v>189</v>
      </c>
      <c r="B16" s="11" t="s">
        <v>17</v>
      </c>
      <c r="C16" s="11" t="s">
        <v>17</v>
      </c>
      <c r="D16" s="11" t="s">
        <v>17</v>
      </c>
      <c r="E16" s="12" t="s">
        <v>17</v>
      </c>
    </row>
    <row r="17" spans="1:5" ht="13.8" x14ac:dyDescent="0.3">
      <c r="A17" s="183" t="s">
        <v>16</v>
      </c>
      <c r="B17" s="11" t="s">
        <v>17</v>
      </c>
      <c r="C17" s="11" t="s">
        <v>9</v>
      </c>
      <c r="D17" s="11" t="s">
        <v>9</v>
      </c>
      <c r="E17" s="12" t="s">
        <v>9</v>
      </c>
    </row>
    <row r="18" spans="1:5" ht="41.4" x14ac:dyDescent="0.3">
      <c r="A18" s="183" t="s">
        <v>18</v>
      </c>
      <c r="B18" s="11" t="s">
        <v>2</v>
      </c>
      <c r="C18" s="11" t="s">
        <v>4</v>
      </c>
      <c r="D18" s="11" t="s">
        <v>9</v>
      </c>
      <c r="E18" s="12" t="s">
        <v>4</v>
      </c>
    </row>
    <row r="19" spans="1:5" ht="27.6" x14ac:dyDescent="0.3">
      <c r="A19" s="183" t="s">
        <v>19</v>
      </c>
      <c r="B19" s="11" t="s">
        <v>20</v>
      </c>
      <c r="C19" s="11" t="s">
        <v>21</v>
      </c>
      <c r="D19" s="11" t="s">
        <v>21</v>
      </c>
      <c r="E19" s="12" t="s">
        <v>21</v>
      </c>
    </row>
    <row r="20" spans="1:5" ht="13.8" x14ac:dyDescent="0.3">
      <c r="A20" s="183" t="s">
        <v>22</v>
      </c>
      <c r="B20" s="11" t="s">
        <v>4</v>
      </c>
      <c r="C20" s="11" t="s">
        <v>9</v>
      </c>
      <c r="D20" s="11" t="s">
        <v>21</v>
      </c>
      <c r="E20" s="12" t="s">
        <v>9</v>
      </c>
    </row>
    <row r="21" spans="1:5" ht="13.8" x14ac:dyDescent="0.3">
      <c r="A21" s="183" t="s">
        <v>275</v>
      </c>
      <c r="B21" s="11" t="s">
        <v>4</v>
      </c>
      <c r="C21" s="11" t="s">
        <v>4</v>
      </c>
      <c r="D21" s="11" t="s">
        <v>9</v>
      </c>
      <c r="E21" s="12" t="s">
        <v>4</v>
      </c>
    </row>
    <row r="22" spans="1:5" ht="13.8" x14ac:dyDescent="0.3">
      <c r="A22" s="183" t="s">
        <v>276</v>
      </c>
      <c r="B22" s="11" t="s">
        <v>4</v>
      </c>
      <c r="C22" s="11" t="s">
        <v>9</v>
      </c>
      <c r="D22" s="11" t="s">
        <v>20</v>
      </c>
      <c r="E22" s="12" t="s">
        <v>9</v>
      </c>
    </row>
    <row r="23" spans="1:5" ht="27.6" x14ac:dyDescent="0.3">
      <c r="A23" s="183" t="s">
        <v>23</v>
      </c>
      <c r="B23" s="11" t="s">
        <v>2</v>
      </c>
      <c r="C23" s="11" t="s">
        <v>3</v>
      </c>
      <c r="D23" s="11" t="s">
        <v>4</v>
      </c>
      <c r="E23" s="12" t="s">
        <v>3</v>
      </c>
    </row>
    <row r="24" spans="1:5" ht="27.6" x14ac:dyDescent="0.3">
      <c r="A24" s="183" t="s">
        <v>24</v>
      </c>
      <c r="B24" s="11" t="s">
        <v>4</v>
      </c>
      <c r="C24" s="11" t="s">
        <v>4</v>
      </c>
      <c r="D24" s="11" t="s">
        <v>4</v>
      </c>
      <c r="E24" s="12" t="s">
        <v>4</v>
      </c>
    </row>
    <row r="25" spans="1:5" ht="13.8" x14ac:dyDescent="0.3">
      <c r="A25" s="184" t="s">
        <v>25</v>
      </c>
      <c r="B25" s="11" t="s">
        <v>9</v>
      </c>
      <c r="C25" s="11" t="s">
        <v>9</v>
      </c>
      <c r="D25" s="11" t="s">
        <v>9</v>
      </c>
      <c r="E25" s="12" t="s">
        <v>9</v>
      </c>
    </row>
    <row r="26" spans="1:5" ht="13.8" x14ac:dyDescent="0.3">
      <c r="A26" s="183" t="s">
        <v>26</v>
      </c>
      <c r="B26" s="11" t="s">
        <v>2</v>
      </c>
      <c r="C26" s="11" t="s">
        <v>2</v>
      </c>
      <c r="D26" s="11" t="s">
        <v>7</v>
      </c>
      <c r="E26" s="12" t="s">
        <v>3</v>
      </c>
    </row>
    <row r="27" spans="1:5" ht="55.2" x14ac:dyDescent="0.3">
      <c r="A27" s="183" t="s">
        <v>277</v>
      </c>
      <c r="B27" s="11" t="s">
        <v>2</v>
      </c>
      <c r="C27" s="11" t="s">
        <v>2</v>
      </c>
      <c r="D27" s="11" t="s">
        <v>4</v>
      </c>
      <c r="E27" s="12" t="s">
        <v>3</v>
      </c>
    </row>
    <row r="28" spans="1:5" ht="13.8" x14ac:dyDescent="0.3">
      <c r="A28" s="185" t="s">
        <v>278</v>
      </c>
      <c r="B28" s="11" t="s">
        <v>9</v>
      </c>
      <c r="C28" s="11" t="s">
        <v>9</v>
      </c>
      <c r="D28" s="11" t="s">
        <v>27</v>
      </c>
      <c r="E28" s="12" t="s">
        <v>9</v>
      </c>
    </row>
    <row r="29" spans="1:5" ht="27.6" x14ac:dyDescent="0.3">
      <c r="A29" s="184" t="s">
        <v>28</v>
      </c>
      <c r="B29" s="11" t="s">
        <v>2</v>
      </c>
      <c r="C29" s="11" t="s">
        <v>2</v>
      </c>
      <c r="D29" s="11" t="s">
        <v>2</v>
      </c>
      <c r="E29" s="12" t="s">
        <v>3</v>
      </c>
    </row>
    <row r="30" spans="1:5" ht="27.6" x14ac:dyDescent="0.3">
      <c r="A30" s="185" t="s">
        <v>29</v>
      </c>
      <c r="B30" s="11" t="s">
        <v>30</v>
      </c>
      <c r="C30" s="11" t="s">
        <v>30</v>
      </c>
      <c r="D30" s="11" t="s">
        <v>30</v>
      </c>
      <c r="E30" s="12" t="s">
        <v>30</v>
      </c>
    </row>
    <row r="31" spans="1:5" ht="69" x14ac:dyDescent="0.3">
      <c r="A31" s="183" t="s">
        <v>31</v>
      </c>
      <c r="B31" s="11" t="s">
        <v>2</v>
      </c>
      <c r="C31" s="11" t="s">
        <v>2</v>
      </c>
      <c r="D31" s="11" t="s">
        <v>2</v>
      </c>
      <c r="E31" s="12" t="s">
        <v>3</v>
      </c>
    </row>
    <row r="32" spans="1:5" ht="55.2" x14ac:dyDescent="0.3">
      <c r="A32" s="183" t="s">
        <v>168</v>
      </c>
      <c r="B32" s="11" t="s">
        <v>30</v>
      </c>
      <c r="C32" s="11" t="s">
        <v>30</v>
      </c>
      <c r="D32" s="11" t="s">
        <v>30</v>
      </c>
      <c r="E32" s="12" t="s">
        <v>30</v>
      </c>
    </row>
    <row r="33" spans="1:5" ht="27.6" x14ac:dyDescent="0.3">
      <c r="A33" s="183" t="s">
        <v>32</v>
      </c>
      <c r="B33" s="11" t="s">
        <v>2</v>
      </c>
      <c r="C33" s="11" t="s">
        <v>4</v>
      </c>
      <c r="D33" s="11" t="s">
        <v>4</v>
      </c>
      <c r="E33" s="12" t="s">
        <v>4</v>
      </c>
    </row>
    <row r="34" spans="1:5" ht="27.6" x14ac:dyDescent="0.3">
      <c r="A34" s="183" t="s">
        <v>33</v>
      </c>
      <c r="B34" s="11" t="s">
        <v>17</v>
      </c>
      <c r="C34" s="11" t="s">
        <v>9</v>
      </c>
      <c r="D34" s="11" t="s">
        <v>9</v>
      </c>
      <c r="E34" s="12" t="s">
        <v>9</v>
      </c>
    </row>
    <row r="35" spans="1:5" ht="96.6" x14ac:dyDescent="0.3">
      <c r="A35" s="183" t="s">
        <v>167</v>
      </c>
      <c r="B35" s="11" t="s">
        <v>2</v>
      </c>
      <c r="C35" s="11" t="s">
        <v>2</v>
      </c>
      <c r="D35" s="11" t="s">
        <v>2</v>
      </c>
      <c r="E35" s="12" t="s">
        <v>3</v>
      </c>
    </row>
    <row r="36" spans="1:5" ht="27.6" x14ac:dyDescent="0.3">
      <c r="A36" s="183" t="s">
        <v>166</v>
      </c>
      <c r="B36" s="11" t="s">
        <v>30</v>
      </c>
      <c r="C36" s="11" t="s">
        <v>30</v>
      </c>
      <c r="D36" s="11" t="s">
        <v>30</v>
      </c>
      <c r="E36" s="12" t="s">
        <v>30</v>
      </c>
    </row>
    <row r="37" spans="1:5" ht="13.8" x14ac:dyDescent="0.3">
      <c r="A37" s="183" t="s">
        <v>34</v>
      </c>
      <c r="B37" s="11" t="s">
        <v>20</v>
      </c>
      <c r="C37" s="11" t="s">
        <v>20</v>
      </c>
      <c r="D37" s="11" t="s">
        <v>20</v>
      </c>
      <c r="E37" s="12" t="s">
        <v>20</v>
      </c>
    </row>
    <row r="38" spans="1:5" ht="27.6" x14ac:dyDescent="0.3">
      <c r="A38" s="183" t="s">
        <v>165</v>
      </c>
      <c r="B38" s="11" t="s">
        <v>30</v>
      </c>
      <c r="C38" s="11" t="s">
        <v>30</v>
      </c>
      <c r="D38" s="11" t="s">
        <v>30</v>
      </c>
      <c r="E38" s="12" t="s">
        <v>30</v>
      </c>
    </row>
    <row r="39" spans="1:5" ht="36" customHeight="1" thickBot="1" x14ac:dyDescent="0.35">
      <c r="A39" s="186" t="s">
        <v>279</v>
      </c>
      <c r="B39" s="187" t="s">
        <v>2</v>
      </c>
      <c r="C39" s="187" t="s">
        <v>2</v>
      </c>
      <c r="D39" s="187"/>
      <c r="E39" s="188"/>
    </row>
    <row r="40" spans="1:5" ht="13.8" x14ac:dyDescent="0.3">
      <c r="A40" s="13" t="s">
        <v>35</v>
      </c>
      <c r="B40" s="9"/>
      <c r="C40" s="9"/>
      <c r="D40" s="9"/>
      <c r="E40" s="9"/>
    </row>
    <row r="41" spans="1:5" ht="13.8" x14ac:dyDescent="0.3">
      <c r="A41" s="14" t="s">
        <v>36</v>
      </c>
      <c r="B41" s="14"/>
      <c r="C41" s="14"/>
      <c r="D41" s="14"/>
      <c r="E41" s="14"/>
    </row>
    <row r="42" spans="1:5" ht="13.8" x14ac:dyDescent="0.3">
      <c r="A42" s="14" t="s">
        <v>37</v>
      </c>
      <c r="B42" s="14"/>
      <c r="C42" s="14"/>
      <c r="D42" s="14"/>
      <c r="E42" s="14"/>
    </row>
    <row r="43" spans="1:5" ht="13.8" x14ac:dyDescent="0.3">
      <c r="A43" s="9" t="s">
        <v>38</v>
      </c>
      <c r="B43" s="9"/>
      <c r="C43" s="9"/>
      <c r="D43" s="14"/>
      <c r="E43" s="14"/>
    </row>
    <row r="44" spans="1:5" ht="13.8" x14ac:dyDescent="0.3">
      <c r="A44" s="14" t="s">
        <v>39</v>
      </c>
      <c r="B44" s="14"/>
      <c r="C44" s="14"/>
      <c r="D44" s="14"/>
      <c r="E44" s="14"/>
    </row>
    <row r="45" spans="1:5" ht="13.8" x14ac:dyDescent="0.3">
      <c r="A45" s="14" t="s">
        <v>40</v>
      </c>
      <c r="B45" s="14"/>
      <c r="C45" s="14"/>
      <c r="D45" s="14"/>
      <c r="E45" s="14"/>
    </row>
    <row r="46" spans="1:5" ht="13.8" x14ac:dyDescent="0.3">
      <c r="A46" s="14" t="s">
        <v>41</v>
      </c>
      <c r="B46" s="14"/>
      <c r="C46" s="14"/>
      <c r="D46" s="14"/>
      <c r="E46" s="14"/>
    </row>
    <row r="47" spans="1:5" x14ac:dyDescent="0.3">
      <c r="A47" s="3"/>
      <c r="B47" s="3"/>
      <c r="C47" s="3"/>
      <c r="D47" s="3"/>
      <c r="E47" s="3"/>
    </row>
    <row r="48" spans="1:5" x14ac:dyDescent="0.3">
      <c r="A48" s="3"/>
      <c r="B48" s="3"/>
      <c r="C48" s="3"/>
      <c r="D48" s="3"/>
      <c r="E48" s="3"/>
    </row>
    <row r="49" spans="1:5" x14ac:dyDescent="0.3">
      <c r="A49" s="3"/>
      <c r="B49" s="3"/>
      <c r="C49" s="3"/>
      <c r="D49" s="3"/>
      <c r="E49" s="3"/>
    </row>
    <row r="50" spans="1:5" x14ac:dyDescent="0.3">
      <c r="A50" s="3"/>
      <c r="B50" s="3"/>
      <c r="C50" s="3"/>
      <c r="D50" s="3"/>
      <c r="E50" s="3"/>
    </row>
    <row r="51" spans="1:5" x14ac:dyDescent="0.3">
      <c r="A51" s="3"/>
      <c r="B51" s="3"/>
      <c r="C51" s="3"/>
      <c r="D51" s="3"/>
      <c r="E51" s="3"/>
    </row>
  </sheetData>
  <mergeCells count="1">
    <mergeCell ref="B3:E3"/>
  </mergeCells>
  <pageMargins left="0.7" right="0.7" top="0.75" bottom="0.75" header="0.3" footer="0.3"/>
  <pageSetup paperSize="9" scale="88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972B5-A84D-48CE-B4FC-73D530DA1C1E}">
  <sheetPr>
    <pageSetUpPr fitToPage="1"/>
  </sheetPr>
  <dimension ref="A1:K144"/>
  <sheetViews>
    <sheetView showGridLines="0" topLeftCell="E1" zoomScaleNormal="100" zoomScaleSheetLayoutView="75" workbookViewId="0">
      <pane ySplit="4" topLeftCell="A77" activePane="bottomLeft" state="frozen"/>
      <selection pane="bottomLeft" activeCell="U105" sqref="U105"/>
    </sheetView>
  </sheetViews>
  <sheetFormatPr defaultRowHeight="13.2" x14ac:dyDescent="0.25"/>
  <cols>
    <col min="1" max="1" width="24.44140625" style="28" customWidth="1"/>
    <col min="2" max="2" width="16.33203125" style="4" customWidth="1"/>
    <col min="3" max="3" width="10.109375" style="8" customWidth="1"/>
    <col min="4" max="4" width="19.5546875" style="4" customWidth="1"/>
    <col min="5" max="5" width="15.6640625" style="116" customWidth="1"/>
    <col min="6" max="6" width="14.44140625" style="117" customWidth="1"/>
    <col min="7" max="7" width="15.33203125" style="117" customWidth="1"/>
    <col min="8" max="8" width="15" style="117" customWidth="1"/>
    <col min="9" max="9" width="14.5546875" style="117" customWidth="1"/>
    <col min="10" max="10" width="29.88671875" style="7" customWidth="1"/>
    <col min="11" max="236" width="9.109375" style="5"/>
    <col min="237" max="237" width="21.88671875" style="5" customWidth="1"/>
    <col min="238" max="238" width="15.109375" style="5" customWidth="1"/>
    <col min="239" max="239" width="25.6640625" style="5" customWidth="1"/>
    <col min="240" max="240" width="16.44140625" style="5" bestFit="1" customWidth="1"/>
    <col min="241" max="241" width="12.5546875" style="5" customWidth="1"/>
    <col min="242" max="242" width="14.44140625" style="5" customWidth="1"/>
    <col min="243" max="243" width="14" style="5" customWidth="1"/>
    <col min="244" max="244" width="15" style="5" customWidth="1"/>
    <col min="245" max="245" width="14.5546875" style="5" customWidth="1"/>
    <col min="246" max="246" width="50" style="5" customWidth="1"/>
    <col min="247" max="492" width="9.109375" style="5"/>
    <col min="493" max="493" width="21.88671875" style="5" customWidth="1"/>
    <col min="494" max="494" width="15.109375" style="5" customWidth="1"/>
    <col min="495" max="495" width="25.6640625" style="5" customWidth="1"/>
    <col min="496" max="496" width="16.44140625" style="5" bestFit="1" customWidth="1"/>
    <col min="497" max="497" width="12.5546875" style="5" customWidth="1"/>
    <col min="498" max="498" width="14.44140625" style="5" customWidth="1"/>
    <col min="499" max="499" width="14" style="5" customWidth="1"/>
    <col min="500" max="500" width="15" style="5" customWidth="1"/>
    <col min="501" max="501" width="14.5546875" style="5" customWidth="1"/>
    <col min="502" max="502" width="50" style="5" customWidth="1"/>
    <col min="503" max="748" width="9.109375" style="5"/>
    <col min="749" max="749" width="21.88671875" style="5" customWidth="1"/>
    <col min="750" max="750" width="15.109375" style="5" customWidth="1"/>
    <col min="751" max="751" width="25.6640625" style="5" customWidth="1"/>
    <col min="752" max="752" width="16.44140625" style="5" bestFit="1" customWidth="1"/>
    <col min="753" max="753" width="12.5546875" style="5" customWidth="1"/>
    <col min="754" max="754" width="14.44140625" style="5" customWidth="1"/>
    <col min="755" max="755" width="14" style="5" customWidth="1"/>
    <col min="756" max="756" width="15" style="5" customWidth="1"/>
    <col min="757" max="757" width="14.5546875" style="5" customWidth="1"/>
    <col min="758" max="758" width="50" style="5" customWidth="1"/>
    <col min="759" max="1004" width="9.109375" style="5"/>
    <col min="1005" max="1005" width="21.88671875" style="5" customWidth="1"/>
    <col min="1006" max="1006" width="15.109375" style="5" customWidth="1"/>
    <col min="1007" max="1007" width="25.6640625" style="5" customWidth="1"/>
    <col min="1008" max="1008" width="16.44140625" style="5" bestFit="1" customWidth="1"/>
    <col min="1009" max="1009" width="12.5546875" style="5" customWidth="1"/>
    <col min="1010" max="1010" width="14.44140625" style="5" customWidth="1"/>
    <col min="1011" max="1011" width="14" style="5" customWidth="1"/>
    <col min="1012" max="1012" width="15" style="5" customWidth="1"/>
    <col min="1013" max="1013" width="14.5546875" style="5" customWidth="1"/>
    <col min="1014" max="1014" width="50" style="5" customWidth="1"/>
    <col min="1015" max="1260" width="9.109375" style="5"/>
    <col min="1261" max="1261" width="21.88671875" style="5" customWidth="1"/>
    <col min="1262" max="1262" width="15.109375" style="5" customWidth="1"/>
    <col min="1263" max="1263" width="25.6640625" style="5" customWidth="1"/>
    <col min="1264" max="1264" width="16.44140625" style="5" bestFit="1" customWidth="1"/>
    <col min="1265" max="1265" width="12.5546875" style="5" customWidth="1"/>
    <col min="1266" max="1266" width="14.44140625" style="5" customWidth="1"/>
    <col min="1267" max="1267" width="14" style="5" customWidth="1"/>
    <col min="1268" max="1268" width="15" style="5" customWidth="1"/>
    <col min="1269" max="1269" width="14.5546875" style="5" customWidth="1"/>
    <col min="1270" max="1270" width="50" style="5" customWidth="1"/>
    <col min="1271" max="1516" width="9.109375" style="5"/>
    <col min="1517" max="1517" width="21.88671875" style="5" customWidth="1"/>
    <col min="1518" max="1518" width="15.109375" style="5" customWidth="1"/>
    <col min="1519" max="1519" width="25.6640625" style="5" customWidth="1"/>
    <col min="1520" max="1520" width="16.44140625" style="5" bestFit="1" customWidth="1"/>
    <col min="1521" max="1521" width="12.5546875" style="5" customWidth="1"/>
    <col min="1522" max="1522" width="14.44140625" style="5" customWidth="1"/>
    <col min="1523" max="1523" width="14" style="5" customWidth="1"/>
    <col min="1524" max="1524" width="15" style="5" customWidth="1"/>
    <col min="1525" max="1525" width="14.5546875" style="5" customWidth="1"/>
    <col min="1526" max="1526" width="50" style="5" customWidth="1"/>
    <col min="1527" max="1772" width="9.109375" style="5"/>
    <col min="1773" max="1773" width="21.88671875" style="5" customWidth="1"/>
    <col min="1774" max="1774" width="15.109375" style="5" customWidth="1"/>
    <col min="1775" max="1775" width="25.6640625" style="5" customWidth="1"/>
    <col min="1776" max="1776" width="16.44140625" style="5" bestFit="1" customWidth="1"/>
    <col min="1777" max="1777" width="12.5546875" style="5" customWidth="1"/>
    <col min="1778" max="1778" width="14.44140625" style="5" customWidth="1"/>
    <col min="1779" max="1779" width="14" style="5" customWidth="1"/>
    <col min="1780" max="1780" width="15" style="5" customWidth="1"/>
    <col min="1781" max="1781" width="14.5546875" style="5" customWidth="1"/>
    <col min="1782" max="1782" width="50" style="5" customWidth="1"/>
    <col min="1783" max="2028" width="9.109375" style="5"/>
    <col min="2029" max="2029" width="21.88671875" style="5" customWidth="1"/>
    <col min="2030" max="2030" width="15.109375" style="5" customWidth="1"/>
    <col min="2031" max="2031" width="25.6640625" style="5" customWidth="1"/>
    <col min="2032" max="2032" width="16.44140625" style="5" bestFit="1" customWidth="1"/>
    <col min="2033" max="2033" width="12.5546875" style="5" customWidth="1"/>
    <col min="2034" max="2034" width="14.44140625" style="5" customWidth="1"/>
    <col min="2035" max="2035" width="14" style="5" customWidth="1"/>
    <col min="2036" max="2036" width="15" style="5" customWidth="1"/>
    <col min="2037" max="2037" width="14.5546875" style="5" customWidth="1"/>
    <col min="2038" max="2038" width="50" style="5" customWidth="1"/>
    <col min="2039" max="2284" width="9.109375" style="5"/>
    <col min="2285" max="2285" width="21.88671875" style="5" customWidth="1"/>
    <col min="2286" max="2286" width="15.109375" style="5" customWidth="1"/>
    <col min="2287" max="2287" width="25.6640625" style="5" customWidth="1"/>
    <col min="2288" max="2288" width="16.44140625" style="5" bestFit="1" customWidth="1"/>
    <col min="2289" max="2289" width="12.5546875" style="5" customWidth="1"/>
    <col min="2290" max="2290" width="14.44140625" style="5" customWidth="1"/>
    <col min="2291" max="2291" width="14" style="5" customWidth="1"/>
    <col min="2292" max="2292" width="15" style="5" customWidth="1"/>
    <col min="2293" max="2293" width="14.5546875" style="5" customWidth="1"/>
    <col min="2294" max="2294" width="50" style="5" customWidth="1"/>
    <col min="2295" max="2540" width="9.109375" style="5"/>
    <col min="2541" max="2541" width="21.88671875" style="5" customWidth="1"/>
    <col min="2542" max="2542" width="15.109375" style="5" customWidth="1"/>
    <col min="2543" max="2543" width="25.6640625" style="5" customWidth="1"/>
    <col min="2544" max="2544" width="16.44140625" style="5" bestFit="1" customWidth="1"/>
    <col min="2545" max="2545" width="12.5546875" style="5" customWidth="1"/>
    <col min="2546" max="2546" width="14.44140625" style="5" customWidth="1"/>
    <col min="2547" max="2547" width="14" style="5" customWidth="1"/>
    <col min="2548" max="2548" width="15" style="5" customWidth="1"/>
    <col min="2549" max="2549" width="14.5546875" style="5" customWidth="1"/>
    <col min="2550" max="2550" width="50" style="5" customWidth="1"/>
    <col min="2551" max="2796" width="9.109375" style="5"/>
    <col min="2797" max="2797" width="21.88671875" style="5" customWidth="1"/>
    <col min="2798" max="2798" width="15.109375" style="5" customWidth="1"/>
    <col min="2799" max="2799" width="25.6640625" style="5" customWidth="1"/>
    <col min="2800" max="2800" width="16.44140625" style="5" bestFit="1" customWidth="1"/>
    <col min="2801" max="2801" width="12.5546875" style="5" customWidth="1"/>
    <col min="2802" max="2802" width="14.44140625" style="5" customWidth="1"/>
    <col min="2803" max="2803" width="14" style="5" customWidth="1"/>
    <col min="2804" max="2804" width="15" style="5" customWidth="1"/>
    <col min="2805" max="2805" width="14.5546875" style="5" customWidth="1"/>
    <col min="2806" max="2806" width="50" style="5" customWidth="1"/>
    <col min="2807" max="3052" width="9.109375" style="5"/>
    <col min="3053" max="3053" width="21.88671875" style="5" customWidth="1"/>
    <col min="3054" max="3054" width="15.109375" style="5" customWidth="1"/>
    <col min="3055" max="3055" width="25.6640625" style="5" customWidth="1"/>
    <col min="3056" max="3056" width="16.44140625" style="5" bestFit="1" customWidth="1"/>
    <col min="3057" max="3057" width="12.5546875" style="5" customWidth="1"/>
    <col min="3058" max="3058" width="14.44140625" style="5" customWidth="1"/>
    <col min="3059" max="3059" width="14" style="5" customWidth="1"/>
    <col min="3060" max="3060" width="15" style="5" customWidth="1"/>
    <col min="3061" max="3061" width="14.5546875" style="5" customWidth="1"/>
    <col min="3062" max="3062" width="50" style="5" customWidth="1"/>
    <col min="3063" max="3308" width="9.109375" style="5"/>
    <col min="3309" max="3309" width="21.88671875" style="5" customWidth="1"/>
    <col min="3310" max="3310" width="15.109375" style="5" customWidth="1"/>
    <col min="3311" max="3311" width="25.6640625" style="5" customWidth="1"/>
    <col min="3312" max="3312" width="16.44140625" style="5" bestFit="1" customWidth="1"/>
    <col min="3313" max="3313" width="12.5546875" style="5" customWidth="1"/>
    <col min="3314" max="3314" width="14.44140625" style="5" customWidth="1"/>
    <col min="3315" max="3315" width="14" style="5" customWidth="1"/>
    <col min="3316" max="3316" width="15" style="5" customWidth="1"/>
    <col min="3317" max="3317" width="14.5546875" style="5" customWidth="1"/>
    <col min="3318" max="3318" width="50" style="5" customWidth="1"/>
    <col min="3319" max="3564" width="9.109375" style="5"/>
    <col min="3565" max="3565" width="21.88671875" style="5" customWidth="1"/>
    <col min="3566" max="3566" width="15.109375" style="5" customWidth="1"/>
    <col min="3567" max="3567" width="25.6640625" style="5" customWidth="1"/>
    <col min="3568" max="3568" width="16.44140625" style="5" bestFit="1" customWidth="1"/>
    <col min="3569" max="3569" width="12.5546875" style="5" customWidth="1"/>
    <col min="3570" max="3570" width="14.44140625" style="5" customWidth="1"/>
    <col min="3571" max="3571" width="14" style="5" customWidth="1"/>
    <col min="3572" max="3572" width="15" style="5" customWidth="1"/>
    <col min="3573" max="3573" width="14.5546875" style="5" customWidth="1"/>
    <col min="3574" max="3574" width="50" style="5" customWidth="1"/>
    <col min="3575" max="3820" width="9.109375" style="5"/>
    <col min="3821" max="3821" width="21.88671875" style="5" customWidth="1"/>
    <col min="3822" max="3822" width="15.109375" style="5" customWidth="1"/>
    <col min="3823" max="3823" width="25.6640625" style="5" customWidth="1"/>
    <col min="3824" max="3824" width="16.44140625" style="5" bestFit="1" customWidth="1"/>
    <col min="3825" max="3825" width="12.5546875" style="5" customWidth="1"/>
    <col min="3826" max="3826" width="14.44140625" style="5" customWidth="1"/>
    <col min="3827" max="3827" width="14" style="5" customWidth="1"/>
    <col min="3828" max="3828" width="15" style="5" customWidth="1"/>
    <col min="3829" max="3829" width="14.5546875" style="5" customWidth="1"/>
    <col min="3830" max="3830" width="50" style="5" customWidth="1"/>
    <col min="3831" max="4076" width="9.109375" style="5"/>
    <col min="4077" max="4077" width="21.88671875" style="5" customWidth="1"/>
    <col min="4078" max="4078" width="15.109375" style="5" customWidth="1"/>
    <col min="4079" max="4079" width="25.6640625" style="5" customWidth="1"/>
    <col min="4080" max="4080" width="16.44140625" style="5" bestFit="1" customWidth="1"/>
    <col min="4081" max="4081" width="12.5546875" style="5" customWidth="1"/>
    <col min="4082" max="4082" width="14.44140625" style="5" customWidth="1"/>
    <col min="4083" max="4083" width="14" style="5" customWidth="1"/>
    <col min="4084" max="4084" width="15" style="5" customWidth="1"/>
    <col min="4085" max="4085" width="14.5546875" style="5" customWidth="1"/>
    <col min="4086" max="4086" width="50" style="5" customWidth="1"/>
    <col min="4087" max="4332" width="9.109375" style="5"/>
    <col min="4333" max="4333" width="21.88671875" style="5" customWidth="1"/>
    <col min="4334" max="4334" width="15.109375" style="5" customWidth="1"/>
    <col min="4335" max="4335" width="25.6640625" style="5" customWidth="1"/>
    <col min="4336" max="4336" width="16.44140625" style="5" bestFit="1" customWidth="1"/>
    <col min="4337" max="4337" width="12.5546875" style="5" customWidth="1"/>
    <col min="4338" max="4338" width="14.44140625" style="5" customWidth="1"/>
    <col min="4339" max="4339" width="14" style="5" customWidth="1"/>
    <col min="4340" max="4340" width="15" style="5" customWidth="1"/>
    <col min="4341" max="4341" width="14.5546875" style="5" customWidth="1"/>
    <col min="4342" max="4342" width="50" style="5" customWidth="1"/>
    <col min="4343" max="4588" width="9.109375" style="5"/>
    <col min="4589" max="4589" width="21.88671875" style="5" customWidth="1"/>
    <col min="4590" max="4590" width="15.109375" style="5" customWidth="1"/>
    <col min="4591" max="4591" width="25.6640625" style="5" customWidth="1"/>
    <col min="4592" max="4592" width="16.44140625" style="5" bestFit="1" customWidth="1"/>
    <col min="4593" max="4593" width="12.5546875" style="5" customWidth="1"/>
    <col min="4594" max="4594" width="14.44140625" style="5" customWidth="1"/>
    <col min="4595" max="4595" width="14" style="5" customWidth="1"/>
    <col min="4596" max="4596" width="15" style="5" customWidth="1"/>
    <col min="4597" max="4597" width="14.5546875" style="5" customWidth="1"/>
    <col min="4598" max="4598" width="50" style="5" customWidth="1"/>
    <col min="4599" max="4844" width="9.109375" style="5"/>
    <col min="4845" max="4845" width="21.88671875" style="5" customWidth="1"/>
    <col min="4846" max="4846" width="15.109375" style="5" customWidth="1"/>
    <col min="4847" max="4847" width="25.6640625" style="5" customWidth="1"/>
    <col min="4848" max="4848" width="16.44140625" style="5" bestFit="1" customWidth="1"/>
    <col min="4849" max="4849" width="12.5546875" style="5" customWidth="1"/>
    <col min="4850" max="4850" width="14.44140625" style="5" customWidth="1"/>
    <col min="4851" max="4851" width="14" style="5" customWidth="1"/>
    <col min="4852" max="4852" width="15" style="5" customWidth="1"/>
    <col min="4853" max="4853" width="14.5546875" style="5" customWidth="1"/>
    <col min="4854" max="4854" width="50" style="5" customWidth="1"/>
    <col min="4855" max="5100" width="9.109375" style="5"/>
    <col min="5101" max="5101" width="21.88671875" style="5" customWidth="1"/>
    <col min="5102" max="5102" width="15.109375" style="5" customWidth="1"/>
    <col min="5103" max="5103" width="25.6640625" style="5" customWidth="1"/>
    <col min="5104" max="5104" width="16.44140625" style="5" bestFit="1" customWidth="1"/>
    <col min="5105" max="5105" width="12.5546875" style="5" customWidth="1"/>
    <col min="5106" max="5106" width="14.44140625" style="5" customWidth="1"/>
    <col min="5107" max="5107" width="14" style="5" customWidth="1"/>
    <col min="5108" max="5108" width="15" style="5" customWidth="1"/>
    <col min="5109" max="5109" width="14.5546875" style="5" customWidth="1"/>
    <col min="5110" max="5110" width="50" style="5" customWidth="1"/>
    <col min="5111" max="5356" width="9.109375" style="5"/>
    <col min="5357" max="5357" width="21.88671875" style="5" customWidth="1"/>
    <col min="5358" max="5358" width="15.109375" style="5" customWidth="1"/>
    <col min="5359" max="5359" width="25.6640625" style="5" customWidth="1"/>
    <col min="5360" max="5360" width="16.44140625" style="5" bestFit="1" customWidth="1"/>
    <col min="5361" max="5361" width="12.5546875" style="5" customWidth="1"/>
    <col min="5362" max="5362" width="14.44140625" style="5" customWidth="1"/>
    <col min="5363" max="5363" width="14" style="5" customWidth="1"/>
    <col min="5364" max="5364" width="15" style="5" customWidth="1"/>
    <col min="5365" max="5365" width="14.5546875" style="5" customWidth="1"/>
    <col min="5366" max="5366" width="50" style="5" customWidth="1"/>
    <col min="5367" max="5612" width="9.109375" style="5"/>
    <col min="5613" max="5613" width="21.88671875" style="5" customWidth="1"/>
    <col min="5614" max="5614" width="15.109375" style="5" customWidth="1"/>
    <col min="5615" max="5615" width="25.6640625" style="5" customWidth="1"/>
    <col min="5616" max="5616" width="16.44140625" style="5" bestFit="1" customWidth="1"/>
    <col min="5617" max="5617" width="12.5546875" style="5" customWidth="1"/>
    <col min="5618" max="5618" width="14.44140625" style="5" customWidth="1"/>
    <col min="5619" max="5619" width="14" style="5" customWidth="1"/>
    <col min="5620" max="5620" width="15" style="5" customWidth="1"/>
    <col min="5621" max="5621" width="14.5546875" style="5" customWidth="1"/>
    <col min="5622" max="5622" width="50" style="5" customWidth="1"/>
    <col min="5623" max="5868" width="9.109375" style="5"/>
    <col min="5869" max="5869" width="21.88671875" style="5" customWidth="1"/>
    <col min="5870" max="5870" width="15.109375" style="5" customWidth="1"/>
    <col min="5871" max="5871" width="25.6640625" style="5" customWidth="1"/>
    <col min="5872" max="5872" width="16.44140625" style="5" bestFit="1" customWidth="1"/>
    <col min="5873" max="5873" width="12.5546875" style="5" customWidth="1"/>
    <col min="5874" max="5874" width="14.44140625" style="5" customWidth="1"/>
    <col min="5875" max="5875" width="14" style="5" customWidth="1"/>
    <col min="5876" max="5876" width="15" style="5" customWidth="1"/>
    <col min="5877" max="5877" width="14.5546875" style="5" customWidth="1"/>
    <col min="5878" max="5878" width="50" style="5" customWidth="1"/>
    <col min="5879" max="6124" width="9.109375" style="5"/>
    <col min="6125" max="6125" width="21.88671875" style="5" customWidth="1"/>
    <col min="6126" max="6126" width="15.109375" style="5" customWidth="1"/>
    <col min="6127" max="6127" width="25.6640625" style="5" customWidth="1"/>
    <col min="6128" max="6128" width="16.44140625" style="5" bestFit="1" customWidth="1"/>
    <col min="6129" max="6129" width="12.5546875" style="5" customWidth="1"/>
    <col min="6130" max="6130" width="14.44140625" style="5" customWidth="1"/>
    <col min="6131" max="6131" width="14" style="5" customWidth="1"/>
    <col min="6132" max="6132" width="15" style="5" customWidth="1"/>
    <col min="6133" max="6133" width="14.5546875" style="5" customWidth="1"/>
    <col min="6134" max="6134" width="50" style="5" customWidth="1"/>
    <col min="6135" max="6380" width="9.109375" style="5"/>
    <col min="6381" max="6381" width="21.88671875" style="5" customWidth="1"/>
    <col min="6382" max="6382" width="15.109375" style="5" customWidth="1"/>
    <col min="6383" max="6383" width="25.6640625" style="5" customWidth="1"/>
    <col min="6384" max="6384" width="16.44140625" style="5" bestFit="1" customWidth="1"/>
    <col min="6385" max="6385" width="12.5546875" style="5" customWidth="1"/>
    <col min="6386" max="6386" width="14.44140625" style="5" customWidth="1"/>
    <col min="6387" max="6387" width="14" style="5" customWidth="1"/>
    <col min="6388" max="6388" width="15" style="5" customWidth="1"/>
    <col min="6389" max="6389" width="14.5546875" style="5" customWidth="1"/>
    <col min="6390" max="6390" width="50" style="5" customWidth="1"/>
    <col min="6391" max="6636" width="9.109375" style="5"/>
    <col min="6637" max="6637" width="21.88671875" style="5" customWidth="1"/>
    <col min="6638" max="6638" width="15.109375" style="5" customWidth="1"/>
    <col min="6639" max="6639" width="25.6640625" style="5" customWidth="1"/>
    <col min="6640" max="6640" width="16.44140625" style="5" bestFit="1" customWidth="1"/>
    <col min="6641" max="6641" width="12.5546875" style="5" customWidth="1"/>
    <col min="6642" max="6642" width="14.44140625" style="5" customWidth="1"/>
    <col min="6643" max="6643" width="14" style="5" customWidth="1"/>
    <col min="6644" max="6644" width="15" style="5" customWidth="1"/>
    <col min="6645" max="6645" width="14.5546875" style="5" customWidth="1"/>
    <col min="6646" max="6646" width="50" style="5" customWidth="1"/>
    <col min="6647" max="6892" width="9.109375" style="5"/>
    <col min="6893" max="6893" width="21.88671875" style="5" customWidth="1"/>
    <col min="6894" max="6894" width="15.109375" style="5" customWidth="1"/>
    <col min="6895" max="6895" width="25.6640625" style="5" customWidth="1"/>
    <col min="6896" max="6896" width="16.44140625" style="5" bestFit="1" customWidth="1"/>
    <col min="6897" max="6897" width="12.5546875" style="5" customWidth="1"/>
    <col min="6898" max="6898" width="14.44140625" style="5" customWidth="1"/>
    <col min="6899" max="6899" width="14" style="5" customWidth="1"/>
    <col min="6900" max="6900" width="15" style="5" customWidth="1"/>
    <col min="6901" max="6901" width="14.5546875" style="5" customWidth="1"/>
    <col min="6902" max="6902" width="50" style="5" customWidth="1"/>
    <col min="6903" max="7148" width="9.109375" style="5"/>
    <col min="7149" max="7149" width="21.88671875" style="5" customWidth="1"/>
    <col min="7150" max="7150" width="15.109375" style="5" customWidth="1"/>
    <col min="7151" max="7151" width="25.6640625" style="5" customWidth="1"/>
    <col min="7152" max="7152" width="16.44140625" style="5" bestFit="1" customWidth="1"/>
    <col min="7153" max="7153" width="12.5546875" style="5" customWidth="1"/>
    <col min="7154" max="7154" width="14.44140625" style="5" customWidth="1"/>
    <col min="7155" max="7155" width="14" style="5" customWidth="1"/>
    <col min="7156" max="7156" width="15" style="5" customWidth="1"/>
    <col min="7157" max="7157" width="14.5546875" style="5" customWidth="1"/>
    <col min="7158" max="7158" width="50" style="5" customWidth="1"/>
    <col min="7159" max="7404" width="9.109375" style="5"/>
    <col min="7405" max="7405" width="21.88671875" style="5" customWidth="1"/>
    <col min="7406" max="7406" width="15.109375" style="5" customWidth="1"/>
    <col min="7407" max="7407" width="25.6640625" style="5" customWidth="1"/>
    <col min="7408" max="7408" width="16.44140625" style="5" bestFit="1" customWidth="1"/>
    <col min="7409" max="7409" width="12.5546875" style="5" customWidth="1"/>
    <col min="7410" max="7410" width="14.44140625" style="5" customWidth="1"/>
    <col min="7411" max="7411" width="14" style="5" customWidth="1"/>
    <col min="7412" max="7412" width="15" style="5" customWidth="1"/>
    <col min="7413" max="7413" width="14.5546875" style="5" customWidth="1"/>
    <col min="7414" max="7414" width="50" style="5" customWidth="1"/>
    <col min="7415" max="7660" width="9.109375" style="5"/>
    <col min="7661" max="7661" width="21.88671875" style="5" customWidth="1"/>
    <col min="7662" max="7662" width="15.109375" style="5" customWidth="1"/>
    <col min="7663" max="7663" width="25.6640625" style="5" customWidth="1"/>
    <col min="7664" max="7664" width="16.44140625" style="5" bestFit="1" customWidth="1"/>
    <col min="7665" max="7665" width="12.5546875" style="5" customWidth="1"/>
    <col min="7666" max="7666" width="14.44140625" style="5" customWidth="1"/>
    <col min="7667" max="7667" width="14" style="5" customWidth="1"/>
    <col min="7668" max="7668" width="15" style="5" customWidth="1"/>
    <col min="7669" max="7669" width="14.5546875" style="5" customWidth="1"/>
    <col min="7670" max="7670" width="50" style="5" customWidth="1"/>
    <col min="7671" max="7916" width="9.109375" style="5"/>
    <col min="7917" max="7917" width="21.88671875" style="5" customWidth="1"/>
    <col min="7918" max="7918" width="15.109375" style="5" customWidth="1"/>
    <col min="7919" max="7919" width="25.6640625" style="5" customWidth="1"/>
    <col min="7920" max="7920" width="16.44140625" style="5" bestFit="1" customWidth="1"/>
    <col min="7921" max="7921" width="12.5546875" style="5" customWidth="1"/>
    <col min="7922" max="7922" width="14.44140625" style="5" customWidth="1"/>
    <col min="7923" max="7923" width="14" style="5" customWidth="1"/>
    <col min="7924" max="7924" width="15" style="5" customWidth="1"/>
    <col min="7925" max="7925" width="14.5546875" style="5" customWidth="1"/>
    <col min="7926" max="7926" width="50" style="5" customWidth="1"/>
    <col min="7927" max="8172" width="9.109375" style="5"/>
    <col min="8173" max="8173" width="21.88671875" style="5" customWidth="1"/>
    <col min="8174" max="8174" width="15.109375" style="5" customWidth="1"/>
    <col min="8175" max="8175" width="25.6640625" style="5" customWidth="1"/>
    <col min="8176" max="8176" width="16.44140625" style="5" bestFit="1" customWidth="1"/>
    <col min="8177" max="8177" width="12.5546875" style="5" customWidth="1"/>
    <col min="8178" max="8178" width="14.44140625" style="5" customWidth="1"/>
    <col min="8179" max="8179" width="14" style="5" customWidth="1"/>
    <col min="8180" max="8180" width="15" style="5" customWidth="1"/>
    <col min="8181" max="8181" width="14.5546875" style="5" customWidth="1"/>
    <col min="8182" max="8182" width="50" style="5" customWidth="1"/>
    <col min="8183" max="8428" width="9.109375" style="5"/>
    <col min="8429" max="8429" width="21.88671875" style="5" customWidth="1"/>
    <col min="8430" max="8430" width="15.109375" style="5" customWidth="1"/>
    <col min="8431" max="8431" width="25.6640625" style="5" customWidth="1"/>
    <col min="8432" max="8432" width="16.44140625" style="5" bestFit="1" customWidth="1"/>
    <col min="8433" max="8433" width="12.5546875" style="5" customWidth="1"/>
    <col min="8434" max="8434" width="14.44140625" style="5" customWidth="1"/>
    <col min="8435" max="8435" width="14" style="5" customWidth="1"/>
    <col min="8436" max="8436" width="15" style="5" customWidth="1"/>
    <col min="8437" max="8437" width="14.5546875" style="5" customWidth="1"/>
    <col min="8438" max="8438" width="50" style="5" customWidth="1"/>
    <col min="8439" max="8684" width="9.109375" style="5"/>
    <col min="8685" max="8685" width="21.88671875" style="5" customWidth="1"/>
    <col min="8686" max="8686" width="15.109375" style="5" customWidth="1"/>
    <col min="8687" max="8687" width="25.6640625" style="5" customWidth="1"/>
    <col min="8688" max="8688" width="16.44140625" style="5" bestFit="1" customWidth="1"/>
    <col min="8689" max="8689" width="12.5546875" style="5" customWidth="1"/>
    <col min="8690" max="8690" width="14.44140625" style="5" customWidth="1"/>
    <col min="8691" max="8691" width="14" style="5" customWidth="1"/>
    <col min="8692" max="8692" width="15" style="5" customWidth="1"/>
    <col min="8693" max="8693" width="14.5546875" style="5" customWidth="1"/>
    <col min="8694" max="8694" width="50" style="5" customWidth="1"/>
    <col min="8695" max="8940" width="9.109375" style="5"/>
    <col min="8941" max="8941" width="21.88671875" style="5" customWidth="1"/>
    <col min="8942" max="8942" width="15.109375" style="5" customWidth="1"/>
    <col min="8943" max="8943" width="25.6640625" style="5" customWidth="1"/>
    <col min="8944" max="8944" width="16.44140625" style="5" bestFit="1" customWidth="1"/>
    <col min="8945" max="8945" width="12.5546875" style="5" customWidth="1"/>
    <col min="8946" max="8946" width="14.44140625" style="5" customWidth="1"/>
    <col min="8947" max="8947" width="14" style="5" customWidth="1"/>
    <col min="8948" max="8948" width="15" style="5" customWidth="1"/>
    <col min="8949" max="8949" width="14.5546875" style="5" customWidth="1"/>
    <col min="8950" max="8950" width="50" style="5" customWidth="1"/>
    <col min="8951" max="9196" width="9.109375" style="5"/>
    <col min="9197" max="9197" width="21.88671875" style="5" customWidth="1"/>
    <col min="9198" max="9198" width="15.109375" style="5" customWidth="1"/>
    <col min="9199" max="9199" width="25.6640625" style="5" customWidth="1"/>
    <col min="9200" max="9200" width="16.44140625" style="5" bestFit="1" customWidth="1"/>
    <col min="9201" max="9201" width="12.5546875" style="5" customWidth="1"/>
    <col min="9202" max="9202" width="14.44140625" style="5" customWidth="1"/>
    <col min="9203" max="9203" width="14" style="5" customWidth="1"/>
    <col min="9204" max="9204" width="15" style="5" customWidth="1"/>
    <col min="9205" max="9205" width="14.5546875" style="5" customWidth="1"/>
    <col min="9206" max="9206" width="50" style="5" customWidth="1"/>
    <col min="9207" max="9452" width="9.109375" style="5"/>
    <col min="9453" max="9453" width="21.88671875" style="5" customWidth="1"/>
    <col min="9454" max="9454" width="15.109375" style="5" customWidth="1"/>
    <col min="9455" max="9455" width="25.6640625" style="5" customWidth="1"/>
    <col min="9456" max="9456" width="16.44140625" style="5" bestFit="1" customWidth="1"/>
    <col min="9457" max="9457" width="12.5546875" style="5" customWidth="1"/>
    <col min="9458" max="9458" width="14.44140625" style="5" customWidth="1"/>
    <col min="9459" max="9459" width="14" style="5" customWidth="1"/>
    <col min="9460" max="9460" width="15" style="5" customWidth="1"/>
    <col min="9461" max="9461" width="14.5546875" style="5" customWidth="1"/>
    <col min="9462" max="9462" width="50" style="5" customWidth="1"/>
    <col min="9463" max="9708" width="9.109375" style="5"/>
    <col min="9709" max="9709" width="21.88671875" style="5" customWidth="1"/>
    <col min="9710" max="9710" width="15.109375" style="5" customWidth="1"/>
    <col min="9711" max="9711" width="25.6640625" style="5" customWidth="1"/>
    <col min="9712" max="9712" width="16.44140625" style="5" bestFit="1" customWidth="1"/>
    <col min="9713" max="9713" width="12.5546875" style="5" customWidth="1"/>
    <col min="9714" max="9714" width="14.44140625" style="5" customWidth="1"/>
    <col min="9715" max="9715" width="14" style="5" customWidth="1"/>
    <col min="9716" max="9716" width="15" style="5" customWidth="1"/>
    <col min="9717" max="9717" width="14.5546875" style="5" customWidth="1"/>
    <col min="9718" max="9718" width="50" style="5" customWidth="1"/>
    <col min="9719" max="9964" width="9.109375" style="5"/>
    <col min="9965" max="9965" width="21.88671875" style="5" customWidth="1"/>
    <col min="9966" max="9966" width="15.109375" style="5" customWidth="1"/>
    <col min="9967" max="9967" width="25.6640625" style="5" customWidth="1"/>
    <col min="9968" max="9968" width="16.44140625" style="5" bestFit="1" customWidth="1"/>
    <col min="9969" max="9969" width="12.5546875" style="5" customWidth="1"/>
    <col min="9970" max="9970" width="14.44140625" style="5" customWidth="1"/>
    <col min="9971" max="9971" width="14" style="5" customWidth="1"/>
    <col min="9972" max="9972" width="15" style="5" customWidth="1"/>
    <col min="9973" max="9973" width="14.5546875" style="5" customWidth="1"/>
    <col min="9974" max="9974" width="50" style="5" customWidth="1"/>
    <col min="9975" max="10220" width="9.109375" style="5"/>
    <col min="10221" max="10221" width="21.88671875" style="5" customWidth="1"/>
    <col min="10222" max="10222" width="15.109375" style="5" customWidth="1"/>
    <col min="10223" max="10223" width="25.6640625" style="5" customWidth="1"/>
    <col min="10224" max="10224" width="16.44140625" style="5" bestFit="1" customWidth="1"/>
    <col min="10225" max="10225" width="12.5546875" style="5" customWidth="1"/>
    <col min="10226" max="10226" width="14.44140625" style="5" customWidth="1"/>
    <col min="10227" max="10227" width="14" style="5" customWidth="1"/>
    <col min="10228" max="10228" width="15" style="5" customWidth="1"/>
    <col min="10229" max="10229" width="14.5546875" style="5" customWidth="1"/>
    <col min="10230" max="10230" width="50" style="5" customWidth="1"/>
    <col min="10231" max="10476" width="9.109375" style="5"/>
    <col min="10477" max="10477" width="21.88671875" style="5" customWidth="1"/>
    <col min="10478" max="10478" width="15.109375" style="5" customWidth="1"/>
    <col min="10479" max="10479" width="25.6640625" style="5" customWidth="1"/>
    <col min="10480" max="10480" width="16.44140625" style="5" bestFit="1" customWidth="1"/>
    <col min="10481" max="10481" width="12.5546875" style="5" customWidth="1"/>
    <col min="10482" max="10482" width="14.44140625" style="5" customWidth="1"/>
    <col min="10483" max="10483" width="14" style="5" customWidth="1"/>
    <col min="10484" max="10484" width="15" style="5" customWidth="1"/>
    <col min="10485" max="10485" width="14.5546875" style="5" customWidth="1"/>
    <col min="10486" max="10486" width="50" style="5" customWidth="1"/>
    <col min="10487" max="10732" width="9.109375" style="5"/>
    <col min="10733" max="10733" width="21.88671875" style="5" customWidth="1"/>
    <col min="10734" max="10734" width="15.109375" style="5" customWidth="1"/>
    <col min="10735" max="10735" width="25.6640625" style="5" customWidth="1"/>
    <col min="10736" max="10736" width="16.44140625" style="5" bestFit="1" customWidth="1"/>
    <col min="10737" max="10737" width="12.5546875" style="5" customWidth="1"/>
    <col min="10738" max="10738" width="14.44140625" style="5" customWidth="1"/>
    <col min="10739" max="10739" width="14" style="5" customWidth="1"/>
    <col min="10740" max="10740" width="15" style="5" customWidth="1"/>
    <col min="10741" max="10741" width="14.5546875" style="5" customWidth="1"/>
    <col min="10742" max="10742" width="50" style="5" customWidth="1"/>
    <col min="10743" max="10988" width="9.109375" style="5"/>
    <col min="10989" max="10989" width="21.88671875" style="5" customWidth="1"/>
    <col min="10990" max="10990" width="15.109375" style="5" customWidth="1"/>
    <col min="10991" max="10991" width="25.6640625" style="5" customWidth="1"/>
    <col min="10992" max="10992" width="16.44140625" style="5" bestFit="1" customWidth="1"/>
    <col min="10993" max="10993" width="12.5546875" style="5" customWidth="1"/>
    <col min="10994" max="10994" width="14.44140625" style="5" customWidth="1"/>
    <col min="10995" max="10995" width="14" style="5" customWidth="1"/>
    <col min="10996" max="10996" width="15" style="5" customWidth="1"/>
    <col min="10997" max="10997" width="14.5546875" style="5" customWidth="1"/>
    <col min="10998" max="10998" width="50" style="5" customWidth="1"/>
    <col min="10999" max="11244" width="9.109375" style="5"/>
    <col min="11245" max="11245" width="21.88671875" style="5" customWidth="1"/>
    <col min="11246" max="11246" width="15.109375" style="5" customWidth="1"/>
    <col min="11247" max="11247" width="25.6640625" style="5" customWidth="1"/>
    <col min="11248" max="11248" width="16.44140625" style="5" bestFit="1" customWidth="1"/>
    <col min="11249" max="11249" width="12.5546875" style="5" customWidth="1"/>
    <col min="11250" max="11250" width="14.44140625" style="5" customWidth="1"/>
    <col min="11251" max="11251" width="14" style="5" customWidth="1"/>
    <col min="11252" max="11252" width="15" style="5" customWidth="1"/>
    <col min="11253" max="11253" width="14.5546875" style="5" customWidth="1"/>
    <col min="11254" max="11254" width="50" style="5" customWidth="1"/>
    <col min="11255" max="11500" width="9.109375" style="5"/>
    <col min="11501" max="11501" width="21.88671875" style="5" customWidth="1"/>
    <col min="11502" max="11502" width="15.109375" style="5" customWidth="1"/>
    <col min="11503" max="11503" width="25.6640625" style="5" customWidth="1"/>
    <col min="11504" max="11504" width="16.44140625" style="5" bestFit="1" customWidth="1"/>
    <col min="11505" max="11505" width="12.5546875" style="5" customWidth="1"/>
    <col min="11506" max="11506" width="14.44140625" style="5" customWidth="1"/>
    <col min="11507" max="11507" width="14" style="5" customWidth="1"/>
    <col min="11508" max="11508" width="15" style="5" customWidth="1"/>
    <col min="11509" max="11509" width="14.5546875" style="5" customWidth="1"/>
    <col min="11510" max="11510" width="50" style="5" customWidth="1"/>
    <col min="11511" max="11756" width="9.109375" style="5"/>
    <col min="11757" max="11757" width="21.88671875" style="5" customWidth="1"/>
    <col min="11758" max="11758" width="15.109375" style="5" customWidth="1"/>
    <col min="11759" max="11759" width="25.6640625" style="5" customWidth="1"/>
    <col min="11760" max="11760" width="16.44140625" style="5" bestFit="1" customWidth="1"/>
    <col min="11761" max="11761" width="12.5546875" style="5" customWidth="1"/>
    <col min="11762" max="11762" width="14.44140625" style="5" customWidth="1"/>
    <col min="11763" max="11763" width="14" style="5" customWidth="1"/>
    <col min="11764" max="11764" width="15" style="5" customWidth="1"/>
    <col min="11765" max="11765" width="14.5546875" style="5" customWidth="1"/>
    <col min="11766" max="11766" width="50" style="5" customWidth="1"/>
    <col min="11767" max="12012" width="9.109375" style="5"/>
    <col min="12013" max="12013" width="21.88671875" style="5" customWidth="1"/>
    <col min="12014" max="12014" width="15.109375" style="5" customWidth="1"/>
    <col min="12015" max="12015" width="25.6640625" style="5" customWidth="1"/>
    <col min="12016" max="12016" width="16.44140625" style="5" bestFit="1" customWidth="1"/>
    <col min="12017" max="12017" width="12.5546875" style="5" customWidth="1"/>
    <col min="12018" max="12018" width="14.44140625" style="5" customWidth="1"/>
    <col min="12019" max="12019" width="14" style="5" customWidth="1"/>
    <col min="12020" max="12020" width="15" style="5" customWidth="1"/>
    <col min="12021" max="12021" width="14.5546875" style="5" customWidth="1"/>
    <col min="12022" max="12022" width="50" style="5" customWidth="1"/>
    <col min="12023" max="12268" width="9.109375" style="5"/>
    <col min="12269" max="12269" width="21.88671875" style="5" customWidth="1"/>
    <col min="12270" max="12270" width="15.109375" style="5" customWidth="1"/>
    <col min="12271" max="12271" width="25.6640625" style="5" customWidth="1"/>
    <col min="12272" max="12272" width="16.44140625" style="5" bestFit="1" customWidth="1"/>
    <col min="12273" max="12273" width="12.5546875" style="5" customWidth="1"/>
    <col min="12274" max="12274" width="14.44140625" style="5" customWidth="1"/>
    <col min="12275" max="12275" width="14" style="5" customWidth="1"/>
    <col min="12276" max="12276" width="15" style="5" customWidth="1"/>
    <col min="12277" max="12277" width="14.5546875" style="5" customWidth="1"/>
    <col min="12278" max="12278" width="50" style="5" customWidth="1"/>
    <col min="12279" max="12524" width="9.109375" style="5"/>
    <col min="12525" max="12525" width="21.88671875" style="5" customWidth="1"/>
    <col min="12526" max="12526" width="15.109375" style="5" customWidth="1"/>
    <col min="12527" max="12527" width="25.6640625" style="5" customWidth="1"/>
    <col min="12528" max="12528" width="16.44140625" style="5" bestFit="1" customWidth="1"/>
    <col min="12529" max="12529" width="12.5546875" style="5" customWidth="1"/>
    <col min="12530" max="12530" width="14.44140625" style="5" customWidth="1"/>
    <col min="12531" max="12531" width="14" style="5" customWidth="1"/>
    <col min="12532" max="12532" width="15" style="5" customWidth="1"/>
    <col min="12533" max="12533" width="14.5546875" style="5" customWidth="1"/>
    <col min="12534" max="12534" width="50" style="5" customWidth="1"/>
    <col min="12535" max="12780" width="9.109375" style="5"/>
    <col min="12781" max="12781" width="21.88671875" style="5" customWidth="1"/>
    <col min="12782" max="12782" width="15.109375" style="5" customWidth="1"/>
    <col min="12783" max="12783" width="25.6640625" style="5" customWidth="1"/>
    <col min="12784" max="12784" width="16.44140625" style="5" bestFit="1" customWidth="1"/>
    <col min="12785" max="12785" width="12.5546875" style="5" customWidth="1"/>
    <col min="12786" max="12786" width="14.44140625" style="5" customWidth="1"/>
    <col min="12787" max="12787" width="14" style="5" customWidth="1"/>
    <col min="12788" max="12788" width="15" style="5" customWidth="1"/>
    <col min="12789" max="12789" width="14.5546875" style="5" customWidth="1"/>
    <col min="12790" max="12790" width="50" style="5" customWidth="1"/>
    <col min="12791" max="13036" width="9.109375" style="5"/>
    <col min="13037" max="13037" width="21.88671875" style="5" customWidth="1"/>
    <col min="13038" max="13038" width="15.109375" style="5" customWidth="1"/>
    <col min="13039" max="13039" width="25.6640625" style="5" customWidth="1"/>
    <col min="13040" max="13040" width="16.44140625" style="5" bestFit="1" customWidth="1"/>
    <col min="13041" max="13041" width="12.5546875" style="5" customWidth="1"/>
    <col min="13042" max="13042" width="14.44140625" style="5" customWidth="1"/>
    <col min="13043" max="13043" width="14" style="5" customWidth="1"/>
    <col min="13044" max="13044" width="15" style="5" customWidth="1"/>
    <col min="13045" max="13045" width="14.5546875" style="5" customWidth="1"/>
    <col min="13046" max="13046" width="50" style="5" customWidth="1"/>
    <col min="13047" max="13292" width="9.109375" style="5"/>
    <col min="13293" max="13293" width="21.88671875" style="5" customWidth="1"/>
    <col min="13294" max="13294" width="15.109375" style="5" customWidth="1"/>
    <col min="13295" max="13295" width="25.6640625" style="5" customWidth="1"/>
    <col min="13296" max="13296" width="16.44140625" style="5" bestFit="1" customWidth="1"/>
    <col min="13297" max="13297" width="12.5546875" style="5" customWidth="1"/>
    <col min="13298" max="13298" width="14.44140625" style="5" customWidth="1"/>
    <col min="13299" max="13299" width="14" style="5" customWidth="1"/>
    <col min="13300" max="13300" width="15" style="5" customWidth="1"/>
    <col min="13301" max="13301" width="14.5546875" style="5" customWidth="1"/>
    <col min="13302" max="13302" width="50" style="5" customWidth="1"/>
    <col min="13303" max="13548" width="9.109375" style="5"/>
    <col min="13549" max="13549" width="21.88671875" style="5" customWidth="1"/>
    <col min="13550" max="13550" width="15.109375" style="5" customWidth="1"/>
    <col min="13551" max="13551" width="25.6640625" style="5" customWidth="1"/>
    <col min="13552" max="13552" width="16.44140625" style="5" bestFit="1" customWidth="1"/>
    <col min="13553" max="13553" width="12.5546875" style="5" customWidth="1"/>
    <col min="13554" max="13554" width="14.44140625" style="5" customWidth="1"/>
    <col min="13555" max="13555" width="14" style="5" customWidth="1"/>
    <col min="13556" max="13556" width="15" style="5" customWidth="1"/>
    <col min="13557" max="13557" width="14.5546875" style="5" customWidth="1"/>
    <col min="13558" max="13558" width="50" style="5" customWidth="1"/>
    <col min="13559" max="13804" width="9.109375" style="5"/>
    <col min="13805" max="13805" width="21.88671875" style="5" customWidth="1"/>
    <col min="13806" max="13806" width="15.109375" style="5" customWidth="1"/>
    <col min="13807" max="13807" width="25.6640625" style="5" customWidth="1"/>
    <col min="13808" max="13808" width="16.44140625" style="5" bestFit="1" customWidth="1"/>
    <col min="13809" max="13809" width="12.5546875" style="5" customWidth="1"/>
    <col min="13810" max="13810" width="14.44140625" style="5" customWidth="1"/>
    <col min="13811" max="13811" width="14" style="5" customWidth="1"/>
    <col min="13812" max="13812" width="15" style="5" customWidth="1"/>
    <col min="13813" max="13813" width="14.5546875" style="5" customWidth="1"/>
    <col min="13814" max="13814" width="50" style="5" customWidth="1"/>
    <col min="13815" max="14060" width="9.109375" style="5"/>
    <col min="14061" max="14061" width="21.88671875" style="5" customWidth="1"/>
    <col min="14062" max="14062" width="15.109375" style="5" customWidth="1"/>
    <col min="14063" max="14063" width="25.6640625" style="5" customWidth="1"/>
    <col min="14064" max="14064" width="16.44140625" style="5" bestFit="1" customWidth="1"/>
    <col min="14065" max="14065" width="12.5546875" style="5" customWidth="1"/>
    <col min="14066" max="14066" width="14.44140625" style="5" customWidth="1"/>
    <col min="14067" max="14067" width="14" style="5" customWidth="1"/>
    <col min="14068" max="14068" width="15" style="5" customWidth="1"/>
    <col min="14069" max="14069" width="14.5546875" style="5" customWidth="1"/>
    <col min="14070" max="14070" width="50" style="5" customWidth="1"/>
    <col min="14071" max="14316" width="9.109375" style="5"/>
    <col min="14317" max="14317" width="21.88671875" style="5" customWidth="1"/>
    <col min="14318" max="14318" width="15.109375" style="5" customWidth="1"/>
    <col min="14319" max="14319" width="25.6640625" style="5" customWidth="1"/>
    <col min="14320" max="14320" width="16.44140625" style="5" bestFit="1" customWidth="1"/>
    <col min="14321" max="14321" width="12.5546875" style="5" customWidth="1"/>
    <col min="14322" max="14322" width="14.44140625" style="5" customWidth="1"/>
    <col min="14323" max="14323" width="14" style="5" customWidth="1"/>
    <col min="14324" max="14324" width="15" style="5" customWidth="1"/>
    <col min="14325" max="14325" width="14.5546875" style="5" customWidth="1"/>
    <col min="14326" max="14326" width="50" style="5" customWidth="1"/>
    <col min="14327" max="14572" width="9.109375" style="5"/>
    <col min="14573" max="14573" width="21.88671875" style="5" customWidth="1"/>
    <col min="14574" max="14574" width="15.109375" style="5" customWidth="1"/>
    <col min="14575" max="14575" width="25.6640625" style="5" customWidth="1"/>
    <col min="14576" max="14576" width="16.44140625" style="5" bestFit="1" customWidth="1"/>
    <col min="14577" max="14577" width="12.5546875" style="5" customWidth="1"/>
    <col min="14578" max="14578" width="14.44140625" style="5" customWidth="1"/>
    <col min="14579" max="14579" width="14" style="5" customWidth="1"/>
    <col min="14580" max="14580" width="15" style="5" customWidth="1"/>
    <col min="14581" max="14581" width="14.5546875" style="5" customWidth="1"/>
    <col min="14582" max="14582" width="50" style="5" customWidth="1"/>
    <col min="14583" max="14828" width="9.109375" style="5"/>
    <col min="14829" max="14829" width="21.88671875" style="5" customWidth="1"/>
    <col min="14830" max="14830" width="15.109375" style="5" customWidth="1"/>
    <col min="14831" max="14831" width="25.6640625" style="5" customWidth="1"/>
    <col min="14832" max="14832" width="16.44140625" style="5" bestFit="1" customWidth="1"/>
    <col min="14833" max="14833" width="12.5546875" style="5" customWidth="1"/>
    <col min="14834" max="14834" width="14.44140625" style="5" customWidth="1"/>
    <col min="14835" max="14835" width="14" style="5" customWidth="1"/>
    <col min="14836" max="14836" width="15" style="5" customWidth="1"/>
    <col min="14837" max="14837" width="14.5546875" style="5" customWidth="1"/>
    <col min="14838" max="14838" width="50" style="5" customWidth="1"/>
    <col min="14839" max="15084" width="9.109375" style="5"/>
    <col min="15085" max="15085" width="21.88671875" style="5" customWidth="1"/>
    <col min="15086" max="15086" width="15.109375" style="5" customWidth="1"/>
    <col min="15087" max="15087" width="25.6640625" style="5" customWidth="1"/>
    <col min="15088" max="15088" width="16.44140625" style="5" bestFit="1" customWidth="1"/>
    <col min="15089" max="15089" width="12.5546875" style="5" customWidth="1"/>
    <col min="15090" max="15090" width="14.44140625" style="5" customWidth="1"/>
    <col min="15091" max="15091" width="14" style="5" customWidth="1"/>
    <col min="15092" max="15092" width="15" style="5" customWidth="1"/>
    <col min="15093" max="15093" width="14.5546875" style="5" customWidth="1"/>
    <col min="15094" max="15094" width="50" style="5" customWidth="1"/>
    <col min="15095" max="15340" width="9.109375" style="5"/>
    <col min="15341" max="15341" width="21.88671875" style="5" customWidth="1"/>
    <col min="15342" max="15342" width="15.109375" style="5" customWidth="1"/>
    <col min="15343" max="15343" width="25.6640625" style="5" customWidth="1"/>
    <col min="15344" max="15344" width="16.44140625" style="5" bestFit="1" customWidth="1"/>
    <col min="15345" max="15345" width="12.5546875" style="5" customWidth="1"/>
    <col min="15346" max="15346" width="14.44140625" style="5" customWidth="1"/>
    <col min="15347" max="15347" width="14" style="5" customWidth="1"/>
    <col min="15348" max="15348" width="15" style="5" customWidth="1"/>
    <col min="15349" max="15349" width="14.5546875" style="5" customWidth="1"/>
    <col min="15350" max="15350" width="50" style="5" customWidth="1"/>
    <col min="15351" max="15596" width="9.109375" style="5"/>
    <col min="15597" max="15597" width="21.88671875" style="5" customWidth="1"/>
    <col min="15598" max="15598" width="15.109375" style="5" customWidth="1"/>
    <col min="15599" max="15599" width="25.6640625" style="5" customWidth="1"/>
    <col min="15600" max="15600" width="16.44140625" style="5" bestFit="1" customWidth="1"/>
    <col min="15601" max="15601" width="12.5546875" style="5" customWidth="1"/>
    <col min="15602" max="15602" width="14.44140625" style="5" customWidth="1"/>
    <col min="15603" max="15603" width="14" style="5" customWidth="1"/>
    <col min="15604" max="15604" width="15" style="5" customWidth="1"/>
    <col min="15605" max="15605" width="14.5546875" style="5" customWidth="1"/>
    <col min="15606" max="15606" width="50" style="5" customWidth="1"/>
    <col min="15607" max="15852" width="9.109375" style="5"/>
    <col min="15853" max="15853" width="21.88671875" style="5" customWidth="1"/>
    <col min="15854" max="15854" width="15.109375" style="5" customWidth="1"/>
    <col min="15855" max="15855" width="25.6640625" style="5" customWidth="1"/>
    <col min="15856" max="15856" width="16.44140625" style="5" bestFit="1" customWidth="1"/>
    <col min="15857" max="15857" width="12.5546875" style="5" customWidth="1"/>
    <col min="15858" max="15858" width="14.44140625" style="5" customWidth="1"/>
    <col min="15859" max="15859" width="14" style="5" customWidth="1"/>
    <col min="15860" max="15860" width="15" style="5" customWidth="1"/>
    <col min="15861" max="15861" width="14.5546875" style="5" customWidth="1"/>
    <col min="15862" max="15862" width="50" style="5" customWidth="1"/>
    <col min="15863" max="16108" width="9.109375" style="5"/>
    <col min="16109" max="16109" width="21.88671875" style="5" customWidth="1"/>
    <col min="16110" max="16110" width="15.109375" style="5" customWidth="1"/>
    <col min="16111" max="16111" width="25.6640625" style="5" customWidth="1"/>
    <col min="16112" max="16112" width="16.44140625" style="5" bestFit="1" customWidth="1"/>
    <col min="16113" max="16113" width="12.5546875" style="5" customWidth="1"/>
    <col min="16114" max="16114" width="14.44140625" style="5" customWidth="1"/>
    <col min="16115" max="16115" width="14" style="5" customWidth="1"/>
    <col min="16116" max="16116" width="15" style="5" customWidth="1"/>
    <col min="16117" max="16117" width="14.5546875" style="5" customWidth="1"/>
    <col min="16118" max="16118" width="50" style="5" customWidth="1"/>
    <col min="16119" max="16363" width="9.109375" style="5"/>
    <col min="16364" max="16384" width="9.109375" style="5" customWidth="1"/>
  </cols>
  <sheetData>
    <row r="1" spans="1:11" ht="28.5" customHeight="1" x14ac:dyDescent="0.25">
      <c r="A1" s="208" t="s">
        <v>284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1" ht="15" customHeight="1" x14ac:dyDescent="0.25">
      <c r="A2" s="209" t="s">
        <v>115</v>
      </c>
      <c r="B2" s="209"/>
      <c r="C2" s="209"/>
      <c r="D2" s="209"/>
      <c r="E2" s="209"/>
      <c r="F2" s="102"/>
      <c r="G2" s="102"/>
      <c r="H2" s="102"/>
      <c r="I2" s="102"/>
      <c r="J2" s="24"/>
    </row>
    <row r="3" spans="1:11" ht="14.4" thickBot="1" x14ac:dyDescent="0.3">
      <c r="A3" s="27"/>
      <c r="B3" s="22"/>
      <c r="C3" s="23"/>
      <c r="D3" s="22"/>
      <c r="E3" s="103"/>
      <c r="F3" s="102"/>
      <c r="G3" s="102"/>
      <c r="H3" s="102"/>
      <c r="I3" s="102"/>
      <c r="J3" s="24"/>
    </row>
    <row r="4" spans="1:11" s="32" customFormat="1" ht="52.2" customHeight="1" thickBot="1" x14ac:dyDescent="0.35">
      <c r="A4" s="75" t="s">
        <v>164</v>
      </c>
      <c r="B4" s="75" t="s">
        <v>183</v>
      </c>
      <c r="C4" s="87" t="s">
        <v>107</v>
      </c>
      <c r="D4" s="75" t="s">
        <v>154</v>
      </c>
      <c r="E4" s="172" t="s">
        <v>184</v>
      </c>
      <c r="F4" s="173" t="s">
        <v>185</v>
      </c>
      <c r="G4" s="173" t="s">
        <v>186</v>
      </c>
      <c r="H4" s="105" t="s">
        <v>187</v>
      </c>
      <c r="I4" s="106" t="s">
        <v>188</v>
      </c>
      <c r="J4" s="75" t="s">
        <v>155</v>
      </c>
    </row>
    <row r="5" spans="1:11" ht="14.25" customHeight="1" x14ac:dyDescent="0.25">
      <c r="A5" s="199" t="s">
        <v>172</v>
      </c>
      <c r="B5" s="20" t="s">
        <v>42</v>
      </c>
      <c r="C5" s="65">
        <v>2</v>
      </c>
      <c r="D5" s="21" t="s">
        <v>290</v>
      </c>
      <c r="E5" s="131">
        <v>32.9</v>
      </c>
      <c r="F5" s="111">
        <v>1.75</v>
      </c>
      <c r="G5" s="111">
        <f>3.8*2</f>
        <v>7.6</v>
      </c>
      <c r="H5" s="167"/>
      <c r="I5" s="109"/>
      <c r="J5" s="62" t="s">
        <v>124</v>
      </c>
    </row>
    <row r="6" spans="1:11" ht="15" customHeight="1" x14ac:dyDescent="0.25">
      <c r="A6" s="199"/>
      <c r="B6" s="19" t="s">
        <v>42</v>
      </c>
      <c r="C6" s="18">
        <v>2</v>
      </c>
      <c r="D6" s="15" t="s">
        <v>291</v>
      </c>
      <c r="E6" s="131">
        <v>14.9</v>
      </c>
      <c r="F6" s="111">
        <v>1.75</v>
      </c>
      <c r="G6" s="111">
        <v>3.8</v>
      </c>
      <c r="H6" s="168"/>
      <c r="I6" s="112"/>
      <c r="J6" s="62" t="s">
        <v>124</v>
      </c>
    </row>
    <row r="7" spans="1:11" ht="15" customHeight="1" x14ac:dyDescent="0.25">
      <c r="A7" s="199"/>
      <c r="B7" s="19" t="s">
        <v>42</v>
      </c>
      <c r="C7" s="18">
        <v>2</v>
      </c>
      <c r="D7" s="15" t="s">
        <v>292</v>
      </c>
      <c r="E7" s="131">
        <v>17</v>
      </c>
      <c r="F7" s="111">
        <v>1.75</v>
      </c>
      <c r="G7" s="111">
        <f>G6</f>
        <v>3.8</v>
      </c>
      <c r="H7" s="168"/>
      <c r="I7" s="112"/>
      <c r="J7" s="62" t="s">
        <v>124</v>
      </c>
    </row>
    <row r="8" spans="1:11" ht="15" customHeight="1" x14ac:dyDescent="0.25">
      <c r="A8" s="199"/>
      <c r="B8" s="19" t="s">
        <v>42</v>
      </c>
      <c r="C8" s="18">
        <v>1</v>
      </c>
      <c r="D8" s="15" t="s">
        <v>293</v>
      </c>
      <c r="E8" s="131">
        <v>18.5</v>
      </c>
      <c r="F8" s="111">
        <f>F7</f>
        <v>1.75</v>
      </c>
      <c r="G8" s="111">
        <f>G7</f>
        <v>3.8</v>
      </c>
      <c r="H8" s="168"/>
      <c r="I8" s="112"/>
      <c r="J8" s="62" t="s">
        <v>124</v>
      </c>
    </row>
    <row r="9" spans="1:11" ht="15" customHeight="1" x14ac:dyDescent="0.25">
      <c r="A9" s="199"/>
      <c r="B9" s="19" t="s">
        <v>42</v>
      </c>
      <c r="C9" s="18">
        <v>2</v>
      </c>
      <c r="D9" s="15" t="s">
        <v>43</v>
      </c>
      <c r="E9" s="131">
        <v>18.3</v>
      </c>
      <c r="F9" s="111">
        <v>1.75</v>
      </c>
      <c r="G9" s="111">
        <f>G8</f>
        <v>3.8</v>
      </c>
      <c r="H9" s="168"/>
      <c r="I9" s="112"/>
      <c r="J9" s="62" t="s">
        <v>124</v>
      </c>
    </row>
    <row r="10" spans="1:11" ht="15" customHeight="1" x14ac:dyDescent="0.25">
      <c r="A10" s="199"/>
      <c r="B10" s="19" t="s">
        <v>42</v>
      </c>
      <c r="C10" s="18">
        <v>2</v>
      </c>
      <c r="D10" s="15" t="s">
        <v>44</v>
      </c>
      <c r="E10" s="131">
        <v>37.6</v>
      </c>
      <c r="F10" s="111">
        <f>1.75*2</f>
        <v>3.5</v>
      </c>
      <c r="G10" s="111">
        <f>G5</f>
        <v>7.6</v>
      </c>
      <c r="H10" s="168"/>
      <c r="I10" s="112"/>
      <c r="J10" s="62" t="s">
        <v>124</v>
      </c>
    </row>
    <row r="11" spans="1:11" ht="15" customHeight="1" x14ac:dyDescent="0.25">
      <c r="A11" s="199"/>
      <c r="B11" s="19" t="s">
        <v>42</v>
      </c>
      <c r="C11" s="18">
        <v>2</v>
      </c>
      <c r="D11" s="15" t="s">
        <v>45</v>
      </c>
      <c r="E11" s="131">
        <f>E10</f>
        <v>37.6</v>
      </c>
      <c r="F11" s="111">
        <f>1.75*2</f>
        <v>3.5</v>
      </c>
      <c r="G11" s="111">
        <f>G10</f>
        <v>7.6</v>
      </c>
      <c r="H11" s="168"/>
      <c r="I11" s="112"/>
      <c r="J11" s="62" t="s">
        <v>124</v>
      </c>
    </row>
    <row r="12" spans="1:11" ht="15" customHeight="1" x14ac:dyDescent="0.25">
      <c r="A12" s="199"/>
      <c r="B12" s="19" t="s">
        <v>42</v>
      </c>
      <c r="C12" s="18">
        <v>2</v>
      </c>
      <c r="D12" s="15" t="s">
        <v>46</v>
      </c>
      <c r="E12" s="131">
        <v>22.4</v>
      </c>
      <c r="F12" s="111">
        <v>1.75</v>
      </c>
      <c r="G12" s="111">
        <f>G11</f>
        <v>7.6</v>
      </c>
      <c r="H12" s="168"/>
      <c r="I12" s="112"/>
      <c r="J12" s="62" t="s">
        <v>124</v>
      </c>
    </row>
    <row r="13" spans="1:11" ht="15" customHeight="1" x14ac:dyDescent="0.25">
      <c r="A13" s="199"/>
      <c r="B13" s="19" t="s">
        <v>42</v>
      </c>
      <c r="C13" s="18">
        <v>1</v>
      </c>
      <c r="D13" s="15" t="s">
        <v>47</v>
      </c>
      <c r="E13" s="131">
        <v>17.100000000000001</v>
      </c>
      <c r="F13" s="111">
        <v>1.75</v>
      </c>
      <c r="G13" s="111">
        <v>3.4</v>
      </c>
      <c r="H13" s="168"/>
      <c r="I13" s="112"/>
      <c r="J13" s="62" t="s">
        <v>124</v>
      </c>
    </row>
    <row r="14" spans="1:11" ht="30" customHeight="1" x14ac:dyDescent="0.25">
      <c r="A14" s="199"/>
      <c r="B14" s="19" t="s">
        <v>42</v>
      </c>
      <c r="C14" s="18">
        <v>2</v>
      </c>
      <c r="D14" s="15" t="s">
        <v>48</v>
      </c>
      <c r="E14" s="131">
        <v>5.0999999999999996</v>
      </c>
      <c r="F14" s="111">
        <v>7.2</v>
      </c>
      <c r="G14" s="111">
        <f>G13</f>
        <v>3.4</v>
      </c>
      <c r="H14" s="168"/>
      <c r="I14" s="112"/>
      <c r="J14" s="16" t="s">
        <v>209</v>
      </c>
    </row>
    <row r="15" spans="1:11" ht="15" customHeight="1" x14ac:dyDescent="0.25">
      <c r="A15" s="199"/>
      <c r="B15" s="19" t="s">
        <v>42</v>
      </c>
      <c r="C15" s="18">
        <v>2</v>
      </c>
      <c r="D15" s="161" t="s">
        <v>49</v>
      </c>
      <c r="E15" s="131">
        <v>8.9</v>
      </c>
      <c r="F15" s="111">
        <v>1.6</v>
      </c>
      <c r="G15" s="111">
        <f>G14</f>
        <v>3.4</v>
      </c>
      <c r="H15" s="168"/>
      <c r="I15" s="112"/>
      <c r="J15" s="64" t="s">
        <v>124</v>
      </c>
      <c r="K15" s="63"/>
    </row>
    <row r="16" spans="1:11" ht="43.2" customHeight="1" x14ac:dyDescent="0.25">
      <c r="A16" s="199"/>
      <c r="B16" s="19" t="s">
        <v>50</v>
      </c>
      <c r="C16" s="18">
        <v>2</v>
      </c>
      <c r="D16" s="15" t="s">
        <v>51</v>
      </c>
      <c r="E16" s="131">
        <v>4.3</v>
      </c>
      <c r="F16" s="111"/>
      <c r="G16" s="111"/>
      <c r="H16" s="168"/>
      <c r="I16" s="125">
        <v>15.7</v>
      </c>
      <c r="J16" s="16" t="s">
        <v>210</v>
      </c>
    </row>
    <row r="17" spans="1:10" ht="15" customHeight="1" x14ac:dyDescent="0.25">
      <c r="A17" s="199"/>
      <c r="B17" s="19" t="s">
        <v>42</v>
      </c>
      <c r="C17" s="18">
        <v>2</v>
      </c>
      <c r="D17" s="15" t="s">
        <v>52</v>
      </c>
      <c r="E17" s="131">
        <v>33.6</v>
      </c>
      <c r="F17" s="111">
        <v>3.5</v>
      </c>
      <c r="G17" s="111">
        <f>3.3*2</f>
        <v>6.6</v>
      </c>
      <c r="H17" s="168"/>
      <c r="I17" s="112"/>
      <c r="J17" s="16" t="s">
        <v>124</v>
      </c>
    </row>
    <row r="18" spans="1:10" ht="15" customHeight="1" x14ac:dyDescent="0.25">
      <c r="A18" s="199"/>
      <c r="B18" s="19" t="s">
        <v>42</v>
      </c>
      <c r="C18" s="18">
        <v>2</v>
      </c>
      <c r="D18" s="15" t="s">
        <v>53</v>
      </c>
      <c r="E18" s="131">
        <v>15.9</v>
      </c>
      <c r="F18" s="111">
        <v>1.75</v>
      </c>
      <c r="G18" s="111">
        <f>G17/2</f>
        <v>3.3</v>
      </c>
      <c r="H18" s="168"/>
      <c r="I18" s="112"/>
      <c r="J18" s="16" t="s">
        <v>124</v>
      </c>
    </row>
    <row r="19" spans="1:10" ht="15" customHeight="1" x14ac:dyDescent="0.25">
      <c r="A19" s="199"/>
      <c r="B19" s="19" t="s">
        <v>42</v>
      </c>
      <c r="C19" s="18">
        <v>2</v>
      </c>
      <c r="D19" s="15" t="s">
        <v>54</v>
      </c>
      <c r="E19" s="131">
        <v>15.6</v>
      </c>
      <c r="F19" s="111">
        <v>1.75</v>
      </c>
      <c r="G19" s="111">
        <f>G18</f>
        <v>3.3</v>
      </c>
      <c r="H19" s="168"/>
      <c r="I19" s="112"/>
      <c r="J19" s="16" t="s">
        <v>124</v>
      </c>
    </row>
    <row r="20" spans="1:10" ht="15" customHeight="1" x14ac:dyDescent="0.25">
      <c r="A20" s="199"/>
      <c r="B20" s="19" t="s">
        <v>42</v>
      </c>
      <c r="C20" s="18">
        <v>2</v>
      </c>
      <c r="D20" s="15" t="s">
        <v>55</v>
      </c>
      <c r="E20" s="131">
        <v>19.2</v>
      </c>
      <c r="F20" s="111">
        <f>1.75*2</f>
        <v>3.5</v>
      </c>
      <c r="G20" s="111">
        <f>G19</f>
        <v>3.3</v>
      </c>
      <c r="H20" s="168"/>
      <c r="I20" s="112"/>
      <c r="J20" s="16" t="s">
        <v>124</v>
      </c>
    </row>
    <row r="21" spans="1:10" ht="15" customHeight="1" x14ac:dyDescent="0.25">
      <c r="A21" s="199"/>
      <c r="B21" s="19" t="s">
        <v>42</v>
      </c>
      <c r="C21" s="18">
        <v>2</v>
      </c>
      <c r="D21" s="15" t="s">
        <v>56</v>
      </c>
      <c r="E21" s="131">
        <v>26.8</v>
      </c>
      <c r="F21" s="111">
        <v>1.75</v>
      </c>
      <c r="G21" s="111">
        <f>G20</f>
        <v>3.3</v>
      </c>
      <c r="H21" s="168"/>
      <c r="I21" s="112"/>
      <c r="J21" s="16" t="s">
        <v>124</v>
      </c>
    </row>
    <row r="22" spans="1:10" ht="15" customHeight="1" x14ac:dyDescent="0.25">
      <c r="A22" s="199"/>
      <c r="B22" s="19" t="s">
        <v>42</v>
      </c>
      <c r="C22" s="18">
        <v>2</v>
      </c>
      <c r="D22" s="15" t="s">
        <v>57</v>
      </c>
      <c r="E22" s="131">
        <v>18.5</v>
      </c>
      <c r="F22" s="111">
        <v>1.75</v>
      </c>
      <c r="G22" s="111">
        <f>G21</f>
        <v>3.3</v>
      </c>
      <c r="H22" s="168"/>
      <c r="I22" s="112"/>
      <c r="J22" s="16" t="s">
        <v>124</v>
      </c>
    </row>
    <row r="23" spans="1:10" ht="34.200000000000003" customHeight="1" x14ac:dyDescent="0.25">
      <c r="A23" s="199"/>
      <c r="B23" s="19" t="s">
        <v>42</v>
      </c>
      <c r="C23" s="18">
        <v>2</v>
      </c>
      <c r="D23" s="15" t="s">
        <v>58</v>
      </c>
      <c r="E23" s="131">
        <v>26.7</v>
      </c>
      <c r="F23" s="111">
        <v>6.2</v>
      </c>
      <c r="G23" s="111">
        <v>6.5</v>
      </c>
      <c r="H23" s="168"/>
      <c r="I23" s="112"/>
      <c r="J23" s="16" t="s">
        <v>211</v>
      </c>
    </row>
    <row r="24" spans="1:10" ht="15" customHeight="1" x14ac:dyDescent="0.25">
      <c r="A24" s="199"/>
      <c r="B24" s="19" t="s">
        <v>42</v>
      </c>
      <c r="C24" s="18">
        <v>2</v>
      </c>
      <c r="D24" s="15" t="s">
        <v>171</v>
      </c>
      <c r="E24" s="131">
        <v>11.6</v>
      </c>
      <c r="F24" s="111">
        <v>1.75</v>
      </c>
      <c r="G24" s="111">
        <v>3.85</v>
      </c>
      <c r="H24" s="168"/>
      <c r="I24" s="112"/>
      <c r="J24" s="16" t="s">
        <v>124</v>
      </c>
    </row>
    <row r="25" spans="1:10" ht="15" customHeight="1" x14ac:dyDescent="0.25">
      <c r="A25" s="199"/>
      <c r="B25" s="19" t="s">
        <v>42</v>
      </c>
      <c r="C25" s="18">
        <v>2</v>
      </c>
      <c r="D25" s="15" t="s">
        <v>245</v>
      </c>
      <c r="E25" s="131">
        <v>22.8</v>
      </c>
      <c r="F25" s="111">
        <v>1.75</v>
      </c>
      <c r="G25" s="111">
        <v>7.6</v>
      </c>
      <c r="H25" s="168"/>
      <c r="I25" s="112"/>
      <c r="J25" s="16" t="s">
        <v>124</v>
      </c>
    </row>
    <row r="26" spans="1:10" ht="15" customHeight="1" x14ac:dyDescent="0.25">
      <c r="A26" s="199"/>
      <c r="B26" s="19" t="s">
        <v>42</v>
      </c>
      <c r="C26" s="18">
        <v>2</v>
      </c>
      <c r="D26" s="15" t="s">
        <v>59</v>
      </c>
      <c r="E26" s="131">
        <v>12</v>
      </c>
      <c r="F26" s="111">
        <v>1.55</v>
      </c>
      <c r="G26" s="111">
        <v>3.85</v>
      </c>
      <c r="H26" s="169"/>
      <c r="I26" s="126"/>
      <c r="J26" s="16" t="s">
        <v>124</v>
      </c>
    </row>
    <row r="27" spans="1:10" ht="15" customHeight="1" x14ac:dyDescent="0.25">
      <c r="A27" s="199"/>
      <c r="B27" s="202" t="s">
        <v>108</v>
      </c>
      <c r="C27" s="205">
        <v>2</v>
      </c>
      <c r="D27" s="206" t="s">
        <v>61</v>
      </c>
      <c r="E27" s="210">
        <v>14.6</v>
      </c>
      <c r="F27" s="198">
        <f>4*1.75</f>
        <v>7</v>
      </c>
      <c r="G27" s="198">
        <v>3.1</v>
      </c>
      <c r="H27" s="211"/>
      <c r="I27" s="214">
        <v>50.5</v>
      </c>
      <c r="J27" s="16" t="s">
        <v>62</v>
      </c>
    </row>
    <row r="28" spans="1:10" ht="15" customHeight="1" x14ac:dyDescent="0.25">
      <c r="A28" s="199"/>
      <c r="B28" s="203"/>
      <c r="C28" s="205"/>
      <c r="D28" s="206"/>
      <c r="E28" s="210"/>
      <c r="F28" s="198"/>
      <c r="G28" s="198"/>
      <c r="H28" s="212"/>
      <c r="I28" s="215"/>
      <c r="J28" s="16" t="s">
        <v>63</v>
      </c>
    </row>
    <row r="29" spans="1:10" ht="15" customHeight="1" x14ac:dyDescent="0.25">
      <c r="A29" s="199"/>
      <c r="B29" s="204"/>
      <c r="C29" s="205"/>
      <c r="D29" s="206"/>
      <c r="E29" s="210"/>
      <c r="F29" s="198"/>
      <c r="G29" s="198"/>
      <c r="H29" s="213"/>
      <c r="I29" s="216"/>
      <c r="J29" s="16" t="s">
        <v>124</v>
      </c>
    </row>
    <row r="30" spans="1:10" ht="15" customHeight="1" x14ac:dyDescent="0.25">
      <c r="A30" s="199"/>
      <c r="B30" s="202" t="s">
        <v>108</v>
      </c>
      <c r="C30" s="205">
        <v>2</v>
      </c>
      <c r="D30" s="206" t="s">
        <v>64</v>
      </c>
      <c r="E30" s="197">
        <v>9.1999999999999993</v>
      </c>
      <c r="F30" s="198">
        <f>1.75*2</f>
        <v>3.5</v>
      </c>
      <c r="G30" s="198">
        <f>G27</f>
        <v>3.1</v>
      </c>
      <c r="H30" s="211"/>
      <c r="I30" s="214">
        <v>33.700000000000003</v>
      </c>
      <c r="J30" s="217" t="s">
        <v>213</v>
      </c>
    </row>
    <row r="31" spans="1:10" ht="15" customHeight="1" x14ac:dyDescent="0.25">
      <c r="A31" s="199"/>
      <c r="B31" s="203"/>
      <c r="C31" s="205"/>
      <c r="D31" s="206"/>
      <c r="E31" s="197"/>
      <c r="F31" s="198"/>
      <c r="G31" s="198"/>
      <c r="H31" s="212"/>
      <c r="I31" s="215"/>
      <c r="J31" s="218"/>
    </row>
    <row r="32" spans="1:10" ht="33" customHeight="1" x14ac:dyDescent="0.25">
      <c r="A32" s="199"/>
      <c r="B32" s="204"/>
      <c r="C32" s="205"/>
      <c r="D32" s="206"/>
      <c r="E32" s="197"/>
      <c r="F32" s="198"/>
      <c r="G32" s="198"/>
      <c r="H32" s="213"/>
      <c r="I32" s="216"/>
      <c r="J32" s="16" t="s">
        <v>212</v>
      </c>
    </row>
    <row r="33" spans="1:10" ht="15.75" customHeight="1" thickBot="1" x14ac:dyDescent="0.3">
      <c r="A33" s="200"/>
      <c r="B33" s="25" t="s">
        <v>66</v>
      </c>
      <c r="C33" s="67"/>
      <c r="D33" s="162"/>
      <c r="E33" s="120">
        <v>72.900000000000006</v>
      </c>
      <c r="F33" s="111">
        <v>3.5</v>
      </c>
      <c r="G33" s="111">
        <v>5.8</v>
      </c>
      <c r="H33" s="171"/>
      <c r="I33" s="129"/>
      <c r="J33" s="68" t="s">
        <v>124</v>
      </c>
    </row>
    <row r="34" spans="1:10" ht="30.6" customHeight="1" thickTop="1" x14ac:dyDescent="0.25">
      <c r="A34" s="201" t="s">
        <v>169</v>
      </c>
      <c r="B34" s="21" t="s">
        <v>42</v>
      </c>
      <c r="C34" s="65">
        <v>2</v>
      </c>
      <c r="D34" s="21" t="s">
        <v>67</v>
      </c>
      <c r="E34" s="131">
        <v>40.700000000000003</v>
      </c>
      <c r="F34" s="111">
        <v>1.8</v>
      </c>
      <c r="G34" s="111">
        <v>3.4</v>
      </c>
      <c r="H34" s="167"/>
      <c r="I34" s="109"/>
      <c r="J34" s="66" t="s">
        <v>214</v>
      </c>
    </row>
    <row r="35" spans="1:10" ht="31.95" customHeight="1" x14ac:dyDescent="0.25">
      <c r="A35" s="199"/>
      <c r="B35" s="19" t="s">
        <v>42</v>
      </c>
      <c r="C35" s="18">
        <v>2</v>
      </c>
      <c r="D35" s="15" t="s">
        <v>173</v>
      </c>
      <c r="E35" s="131">
        <v>13.1</v>
      </c>
      <c r="F35" s="111">
        <v>19</v>
      </c>
      <c r="G35" s="111">
        <f>G34</f>
        <v>3.4</v>
      </c>
      <c r="H35" s="168"/>
      <c r="I35" s="112"/>
      <c r="J35" s="16" t="s">
        <v>215</v>
      </c>
    </row>
    <row r="36" spans="1:10" ht="15" customHeight="1" x14ac:dyDescent="0.25">
      <c r="A36" s="199"/>
      <c r="B36" s="19" t="s">
        <v>42</v>
      </c>
      <c r="C36" s="18">
        <v>1</v>
      </c>
      <c r="D36" s="15" t="s">
        <v>174</v>
      </c>
      <c r="E36" s="131">
        <v>22</v>
      </c>
      <c r="F36" s="111">
        <v>1.75</v>
      </c>
      <c r="G36" s="111">
        <v>5.7</v>
      </c>
      <c r="H36" s="168"/>
      <c r="I36" s="112"/>
      <c r="J36" s="38" t="s">
        <v>124</v>
      </c>
    </row>
    <row r="37" spans="1:10" ht="15" customHeight="1" x14ac:dyDescent="0.25">
      <c r="A37" s="199"/>
      <c r="B37" s="19" t="s">
        <v>42</v>
      </c>
      <c r="C37" s="18">
        <v>1</v>
      </c>
      <c r="D37" s="15" t="s">
        <v>175</v>
      </c>
      <c r="E37" s="131">
        <v>17</v>
      </c>
      <c r="F37" s="111">
        <v>1.75</v>
      </c>
      <c r="G37" s="111">
        <v>2.4</v>
      </c>
      <c r="H37" s="168"/>
      <c r="I37" s="112"/>
      <c r="J37" s="38" t="s">
        <v>124</v>
      </c>
    </row>
    <row r="38" spans="1:10" ht="15" customHeight="1" x14ac:dyDescent="0.25">
      <c r="A38" s="199"/>
      <c r="B38" s="19" t="s">
        <v>42</v>
      </c>
      <c r="C38" s="18">
        <v>1</v>
      </c>
      <c r="D38" s="15" t="s">
        <v>176</v>
      </c>
      <c r="E38" s="131">
        <v>21.6</v>
      </c>
      <c r="F38" s="111">
        <v>1.75</v>
      </c>
      <c r="G38" s="111">
        <v>4.9000000000000004</v>
      </c>
      <c r="H38" s="168"/>
      <c r="I38" s="112"/>
      <c r="J38" s="38" t="s">
        <v>124</v>
      </c>
    </row>
    <row r="39" spans="1:10" ht="15" customHeight="1" x14ac:dyDescent="0.25">
      <c r="A39" s="199"/>
      <c r="B39" s="19" t="s">
        <v>42</v>
      </c>
      <c r="C39" s="18">
        <v>1</v>
      </c>
      <c r="D39" s="15" t="s">
        <v>68</v>
      </c>
      <c r="E39" s="131">
        <v>56.5</v>
      </c>
      <c r="F39" s="111">
        <v>3.5</v>
      </c>
      <c r="G39" s="111">
        <v>6.8</v>
      </c>
      <c r="H39" s="168"/>
      <c r="I39" s="112"/>
      <c r="J39" s="38" t="s">
        <v>124</v>
      </c>
    </row>
    <row r="40" spans="1:10" ht="15" customHeight="1" x14ac:dyDescent="0.25">
      <c r="A40" s="199"/>
      <c r="B40" s="19" t="s">
        <v>42</v>
      </c>
      <c r="C40" s="18">
        <v>2</v>
      </c>
      <c r="D40" s="15" t="s">
        <v>69</v>
      </c>
      <c r="E40" s="131">
        <v>24.4</v>
      </c>
      <c r="F40" s="111">
        <v>1.75</v>
      </c>
      <c r="G40" s="111">
        <v>3.4</v>
      </c>
      <c r="H40" s="168"/>
      <c r="I40" s="112"/>
      <c r="J40" s="38" t="s">
        <v>124</v>
      </c>
    </row>
    <row r="41" spans="1:10" ht="15" customHeight="1" x14ac:dyDescent="0.25">
      <c r="A41" s="199"/>
      <c r="B41" s="19" t="s">
        <v>42</v>
      </c>
      <c r="C41" s="18">
        <v>2</v>
      </c>
      <c r="D41" s="161" t="s">
        <v>70</v>
      </c>
      <c r="E41" s="131">
        <v>12.3</v>
      </c>
      <c r="F41" s="111">
        <v>1.75</v>
      </c>
      <c r="G41" s="111">
        <v>3.4</v>
      </c>
      <c r="H41" s="168"/>
      <c r="I41" s="112"/>
      <c r="J41" s="38" t="s">
        <v>124</v>
      </c>
    </row>
    <row r="42" spans="1:10" ht="15" customHeight="1" x14ac:dyDescent="0.25">
      <c r="A42" s="199"/>
      <c r="B42" s="19" t="s">
        <v>42</v>
      </c>
      <c r="C42" s="18">
        <v>2</v>
      </c>
      <c r="D42" s="161" t="s">
        <v>83</v>
      </c>
      <c r="E42" s="131">
        <v>15.66</v>
      </c>
      <c r="F42" s="111">
        <v>1.75</v>
      </c>
      <c r="G42" s="111">
        <v>2.86</v>
      </c>
      <c r="H42" s="168"/>
      <c r="I42" s="112"/>
      <c r="J42" s="38" t="s">
        <v>124</v>
      </c>
    </row>
    <row r="43" spans="1:10" s="63" customFormat="1" ht="15" customHeight="1" x14ac:dyDescent="0.25">
      <c r="A43" s="199"/>
      <c r="B43" s="19" t="s">
        <v>42</v>
      </c>
      <c r="C43" s="18">
        <v>2</v>
      </c>
      <c r="D43" s="15" t="s">
        <v>72</v>
      </c>
      <c r="E43" s="131">
        <v>17.3</v>
      </c>
      <c r="F43" s="111">
        <f>F38</f>
        <v>1.75</v>
      </c>
      <c r="G43" s="111">
        <v>2.86</v>
      </c>
      <c r="H43" s="168"/>
      <c r="I43" s="112"/>
      <c r="J43" s="38" t="s">
        <v>124</v>
      </c>
    </row>
    <row r="44" spans="1:10" ht="15" customHeight="1" x14ac:dyDescent="0.25">
      <c r="A44" s="199"/>
      <c r="B44" s="19" t="s">
        <v>42</v>
      </c>
      <c r="C44" s="18">
        <v>2</v>
      </c>
      <c r="D44" s="15" t="s">
        <v>246</v>
      </c>
      <c r="E44" s="131">
        <v>32.82</v>
      </c>
      <c r="F44" s="111">
        <v>1.75</v>
      </c>
      <c r="G44" s="111">
        <v>5.72</v>
      </c>
      <c r="H44" s="168"/>
      <c r="I44" s="112"/>
      <c r="J44" s="38" t="s">
        <v>124</v>
      </c>
    </row>
    <row r="45" spans="1:10" ht="30" customHeight="1" x14ac:dyDescent="0.25">
      <c r="A45" s="199"/>
      <c r="B45" s="19" t="s">
        <v>42</v>
      </c>
      <c r="C45" s="18">
        <v>2</v>
      </c>
      <c r="D45" s="15" t="s">
        <v>73</v>
      </c>
      <c r="E45" s="131">
        <v>41.5</v>
      </c>
      <c r="F45" s="111">
        <f>F44</f>
        <v>1.75</v>
      </c>
      <c r="G45" s="111">
        <v>6.21</v>
      </c>
      <c r="H45" s="168"/>
      <c r="I45" s="112"/>
      <c r="J45" s="38" t="s">
        <v>247</v>
      </c>
    </row>
    <row r="46" spans="1:10" ht="15" customHeight="1" x14ac:dyDescent="0.25">
      <c r="A46" s="199"/>
      <c r="B46" s="19" t="s">
        <v>42</v>
      </c>
      <c r="C46" s="18">
        <v>2</v>
      </c>
      <c r="D46" s="15" t="s">
        <v>248</v>
      </c>
      <c r="E46" s="131">
        <v>17.54</v>
      </c>
      <c r="F46" s="111">
        <f>F37</f>
        <v>1.75</v>
      </c>
      <c r="G46" s="111">
        <v>2.0699999999999998</v>
      </c>
      <c r="H46" s="168"/>
      <c r="I46" s="112"/>
      <c r="J46" s="38" t="s">
        <v>124</v>
      </c>
    </row>
    <row r="47" spans="1:10" ht="46.2" customHeight="1" x14ac:dyDescent="0.25">
      <c r="A47" s="199"/>
      <c r="B47" s="17" t="s">
        <v>50</v>
      </c>
      <c r="C47" s="18">
        <v>2</v>
      </c>
      <c r="D47" s="15" t="s">
        <v>286</v>
      </c>
      <c r="E47" s="131">
        <v>15.5</v>
      </c>
      <c r="F47" s="111">
        <v>1.75</v>
      </c>
      <c r="G47" s="111"/>
      <c r="H47" s="169"/>
      <c r="I47" s="126">
        <v>1.6</v>
      </c>
      <c r="J47" s="16" t="s">
        <v>216</v>
      </c>
    </row>
    <row r="48" spans="1:10" ht="41.4" x14ac:dyDescent="0.25">
      <c r="A48" s="199"/>
      <c r="B48" s="17" t="s">
        <v>60</v>
      </c>
      <c r="C48" s="18">
        <v>2</v>
      </c>
      <c r="D48" s="15" t="s">
        <v>76</v>
      </c>
      <c r="E48" s="131">
        <v>7.5</v>
      </c>
      <c r="F48" s="111">
        <f>1.75*3</f>
        <v>5.25</v>
      </c>
      <c r="G48" s="111"/>
      <c r="H48" s="169"/>
      <c r="I48" s="126">
        <v>38.200000000000003</v>
      </c>
      <c r="J48" s="16" t="s">
        <v>217</v>
      </c>
    </row>
    <row r="49" spans="1:10" ht="15" customHeight="1" x14ac:dyDescent="0.25">
      <c r="A49" s="199"/>
      <c r="B49" s="17" t="s">
        <v>77</v>
      </c>
      <c r="C49" s="18">
        <v>3</v>
      </c>
      <c r="D49" s="163" t="s">
        <v>78</v>
      </c>
      <c r="E49" s="131">
        <v>16</v>
      </c>
      <c r="F49" s="111">
        <v>1.75</v>
      </c>
      <c r="G49" s="111"/>
      <c r="H49" s="169"/>
      <c r="I49" s="126"/>
      <c r="J49" s="16" t="s">
        <v>124</v>
      </c>
    </row>
    <row r="50" spans="1:10" ht="15" customHeight="1" x14ac:dyDescent="0.25">
      <c r="A50" s="199"/>
      <c r="B50" s="202" t="s">
        <v>60</v>
      </c>
      <c r="C50" s="207">
        <v>2</v>
      </c>
      <c r="D50" s="224" t="s">
        <v>79</v>
      </c>
      <c r="E50" s="210">
        <v>6.7</v>
      </c>
      <c r="F50" s="198">
        <f>1.75*3</f>
        <v>5.25</v>
      </c>
      <c r="G50" s="111"/>
      <c r="H50" s="169"/>
      <c r="I50" s="126">
        <v>39.799999999999997</v>
      </c>
      <c r="J50" s="16" t="s">
        <v>80</v>
      </c>
    </row>
    <row r="51" spans="1:10" ht="30.6" customHeight="1" x14ac:dyDescent="0.25">
      <c r="A51" s="199"/>
      <c r="B51" s="204"/>
      <c r="C51" s="223"/>
      <c r="D51" s="225"/>
      <c r="E51" s="210"/>
      <c r="F51" s="198"/>
      <c r="G51" s="111"/>
      <c r="H51" s="167"/>
      <c r="I51" s="109"/>
      <c r="J51" s="16" t="s">
        <v>218</v>
      </c>
    </row>
    <row r="52" spans="1:10" ht="15" customHeight="1" x14ac:dyDescent="0.25">
      <c r="A52" s="199"/>
      <c r="B52" s="202" t="s">
        <v>60</v>
      </c>
      <c r="C52" s="207">
        <v>2</v>
      </c>
      <c r="D52" s="224" t="s">
        <v>82</v>
      </c>
      <c r="E52" s="210">
        <v>6.3</v>
      </c>
      <c r="F52" s="198">
        <f>1.75*3</f>
        <v>5.25</v>
      </c>
      <c r="G52" s="111"/>
      <c r="H52" s="169"/>
      <c r="I52" s="126">
        <v>34.1</v>
      </c>
      <c r="J52" s="16" t="s">
        <v>80</v>
      </c>
    </row>
    <row r="53" spans="1:10" ht="41.4" x14ac:dyDescent="0.25">
      <c r="A53" s="199"/>
      <c r="B53" s="204"/>
      <c r="C53" s="223"/>
      <c r="D53" s="225"/>
      <c r="E53" s="210"/>
      <c r="F53" s="198"/>
      <c r="G53" s="111"/>
      <c r="H53" s="167"/>
      <c r="I53" s="109"/>
      <c r="J53" s="16" t="s">
        <v>219</v>
      </c>
    </row>
    <row r="54" spans="1:10" ht="18.600000000000001" customHeight="1" thickBot="1" x14ac:dyDescent="0.3">
      <c r="A54" s="200"/>
      <c r="B54" s="25" t="s">
        <v>84</v>
      </c>
      <c r="C54" s="67">
        <v>2</v>
      </c>
      <c r="D54" s="162"/>
      <c r="E54" s="120">
        <v>77</v>
      </c>
      <c r="F54" s="111">
        <v>6.5</v>
      </c>
      <c r="G54" s="111"/>
      <c r="H54" s="171"/>
      <c r="I54" s="129"/>
      <c r="J54" s="68" t="s">
        <v>124</v>
      </c>
    </row>
    <row r="55" spans="1:10" ht="15.75" customHeight="1" thickTop="1" x14ac:dyDescent="0.25">
      <c r="A55" s="199" t="s">
        <v>170</v>
      </c>
      <c r="B55" s="19" t="s">
        <v>42</v>
      </c>
      <c r="C55" s="18">
        <v>2</v>
      </c>
      <c r="D55" s="15" t="s">
        <v>91</v>
      </c>
      <c r="E55" s="131">
        <v>15</v>
      </c>
      <c r="F55" s="111">
        <v>1.8</v>
      </c>
      <c r="G55" s="111">
        <v>3.7</v>
      </c>
      <c r="H55" s="169"/>
      <c r="I55" s="126"/>
      <c r="J55" s="62" t="s">
        <v>124</v>
      </c>
    </row>
    <row r="56" spans="1:10" ht="30.6" customHeight="1" x14ac:dyDescent="0.25">
      <c r="A56" s="199"/>
      <c r="B56" s="19" t="s">
        <v>42</v>
      </c>
      <c r="C56" s="18">
        <v>2</v>
      </c>
      <c r="D56" s="15" t="s">
        <v>92</v>
      </c>
      <c r="E56" s="131">
        <v>36.9</v>
      </c>
      <c r="F56" s="111">
        <v>17.100000000000001</v>
      </c>
      <c r="G56" s="111">
        <v>7.4</v>
      </c>
      <c r="H56" s="169"/>
      <c r="I56" s="126"/>
      <c r="J56" s="16" t="s">
        <v>220</v>
      </c>
    </row>
    <row r="57" spans="1:10" ht="32.4" customHeight="1" x14ac:dyDescent="0.25">
      <c r="A57" s="199"/>
      <c r="B57" s="19" t="s">
        <v>42</v>
      </c>
      <c r="C57" s="18">
        <v>2</v>
      </c>
      <c r="D57" s="15" t="s">
        <v>94</v>
      </c>
      <c r="E57" s="131">
        <v>39.200000000000003</v>
      </c>
      <c r="F57" s="111">
        <v>13.7</v>
      </c>
      <c r="G57" s="111">
        <v>7.4</v>
      </c>
      <c r="H57" s="168"/>
      <c r="I57" s="111"/>
      <c r="J57" s="16" t="s">
        <v>221</v>
      </c>
    </row>
    <row r="58" spans="1:10" ht="15" customHeight="1" x14ac:dyDescent="0.25">
      <c r="A58" s="199"/>
      <c r="B58" s="20" t="s">
        <v>42</v>
      </c>
      <c r="C58" s="65">
        <v>2</v>
      </c>
      <c r="D58" s="21" t="s">
        <v>85</v>
      </c>
      <c r="E58" s="120">
        <v>16</v>
      </c>
      <c r="F58" s="111">
        <v>1.75</v>
      </c>
      <c r="G58" s="111">
        <v>3.7</v>
      </c>
      <c r="H58" s="168"/>
      <c r="I58" s="111"/>
      <c r="J58" s="16" t="s">
        <v>124</v>
      </c>
    </row>
    <row r="59" spans="1:10" ht="15" customHeight="1" x14ac:dyDescent="0.25">
      <c r="A59" s="199"/>
      <c r="B59" s="19" t="s">
        <v>42</v>
      </c>
      <c r="C59" s="18">
        <v>2</v>
      </c>
      <c r="D59" s="15" t="s">
        <v>86</v>
      </c>
      <c r="E59" s="120">
        <v>16</v>
      </c>
      <c r="F59" s="111">
        <v>1.75</v>
      </c>
      <c r="G59" s="111">
        <v>3.7</v>
      </c>
      <c r="H59" s="168"/>
      <c r="I59" s="112"/>
      <c r="J59" s="16" t="s">
        <v>124</v>
      </c>
    </row>
    <row r="60" spans="1:10" ht="15" customHeight="1" x14ac:dyDescent="0.25">
      <c r="A60" s="199"/>
      <c r="B60" s="19" t="s">
        <v>42</v>
      </c>
      <c r="C60" s="18">
        <v>2</v>
      </c>
      <c r="D60" s="15" t="s">
        <v>87</v>
      </c>
      <c r="E60" s="131">
        <v>11.7</v>
      </c>
      <c r="F60" s="111">
        <v>3.2</v>
      </c>
      <c r="G60" s="111">
        <v>4</v>
      </c>
      <c r="H60" s="168"/>
      <c r="I60" s="112"/>
      <c r="J60" s="16" t="s">
        <v>124</v>
      </c>
    </row>
    <row r="61" spans="1:10" ht="15" customHeight="1" x14ac:dyDescent="0.25">
      <c r="A61" s="199"/>
      <c r="B61" s="19" t="s">
        <v>42</v>
      </c>
      <c r="C61" s="18">
        <v>2</v>
      </c>
      <c r="D61" s="15" t="s">
        <v>88</v>
      </c>
      <c r="E61" s="131">
        <v>11.5</v>
      </c>
      <c r="F61" s="111">
        <v>1.65</v>
      </c>
      <c r="G61" s="111">
        <v>4</v>
      </c>
      <c r="H61" s="168"/>
      <c r="I61" s="112"/>
      <c r="J61" s="16" t="s">
        <v>124</v>
      </c>
    </row>
    <row r="62" spans="1:10" ht="15" customHeight="1" x14ac:dyDescent="0.25">
      <c r="A62" s="199"/>
      <c r="B62" s="19" t="s">
        <v>42</v>
      </c>
      <c r="C62" s="18">
        <v>2</v>
      </c>
      <c r="D62" s="15" t="s">
        <v>89</v>
      </c>
      <c r="E62" s="131">
        <v>11.2</v>
      </c>
      <c r="F62" s="111">
        <v>1.75</v>
      </c>
      <c r="G62" s="111">
        <v>4</v>
      </c>
      <c r="H62" s="168"/>
      <c r="I62" s="112"/>
      <c r="J62" s="16" t="s">
        <v>124</v>
      </c>
    </row>
    <row r="63" spans="1:10" ht="15" customHeight="1" x14ac:dyDescent="0.25">
      <c r="A63" s="199"/>
      <c r="B63" s="202" t="s">
        <v>60</v>
      </c>
      <c r="C63" s="205">
        <v>2</v>
      </c>
      <c r="D63" s="206" t="s">
        <v>95</v>
      </c>
      <c r="E63" s="210">
        <v>7.7</v>
      </c>
      <c r="F63" s="198"/>
      <c r="G63" s="198"/>
      <c r="H63" s="211"/>
      <c r="I63" s="214">
        <v>21</v>
      </c>
      <c r="J63" s="16" t="s">
        <v>80</v>
      </c>
    </row>
    <row r="64" spans="1:10" ht="15" customHeight="1" x14ac:dyDescent="0.25">
      <c r="A64" s="199"/>
      <c r="B64" s="203"/>
      <c r="C64" s="205"/>
      <c r="D64" s="206"/>
      <c r="E64" s="210"/>
      <c r="F64" s="198"/>
      <c r="G64" s="198"/>
      <c r="H64" s="212"/>
      <c r="I64" s="215"/>
      <c r="J64" s="16" t="s">
        <v>65</v>
      </c>
    </row>
    <row r="65" spans="1:10" ht="29.4" customHeight="1" x14ac:dyDescent="0.25">
      <c r="A65" s="199"/>
      <c r="B65" s="204"/>
      <c r="C65" s="205"/>
      <c r="D65" s="206"/>
      <c r="E65" s="210"/>
      <c r="F65" s="198"/>
      <c r="G65" s="198"/>
      <c r="H65" s="213"/>
      <c r="I65" s="216"/>
      <c r="J65" s="16" t="s">
        <v>212</v>
      </c>
    </row>
    <row r="66" spans="1:10" ht="14.4" customHeight="1" x14ac:dyDescent="0.25">
      <c r="A66" s="199"/>
      <c r="B66" s="202" t="s">
        <v>60</v>
      </c>
      <c r="C66" s="205">
        <v>2</v>
      </c>
      <c r="D66" s="206" t="s">
        <v>96</v>
      </c>
      <c r="E66" s="197">
        <v>7.1</v>
      </c>
      <c r="F66" s="198"/>
      <c r="G66" s="111"/>
      <c r="H66" s="169"/>
      <c r="I66" s="126">
        <v>20</v>
      </c>
      <c r="J66" s="16" t="s">
        <v>80</v>
      </c>
    </row>
    <row r="67" spans="1:10" ht="14.4" customHeight="1" x14ac:dyDescent="0.25">
      <c r="A67" s="199"/>
      <c r="B67" s="203"/>
      <c r="C67" s="205"/>
      <c r="D67" s="206"/>
      <c r="E67" s="197"/>
      <c r="F67" s="198"/>
      <c r="G67" s="111"/>
      <c r="H67" s="170"/>
      <c r="I67" s="127"/>
      <c r="J67" s="16" t="s">
        <v>65</v>
      </c>
    </row>
    <row r="68" spans="1:10" ht="15" customHeight="1" x14ac:dyDescent="0.25">
      <c r="A68" s="199"/>
      <c r="B68" s="204"/>
      <c r="C68" s="205"/>
      <c r="D68" s="206"/>
      <c r="E68" s="197"/>
      <c r="F68" s="198"/>
      <c r="G68" s="111"/>
      <c r="H68" s="167"/>
      <c r="I68" s="109"/>
      <c r="J68" s="94" t="s">
        <v>222</v>
      </c>
    </row>
    <row r="69" spans="1:10" ht="29.4" customHeight="1" x14ac:dyDescent="0.25">
      <c r="A69" s="199"/>
      <c r="B69" s="19" t="s">
        <v>77</v>
      </c>
      <c r="C69" s="18">
        <v>3</v>
      </c>
      <c r="D69" s="15" t="s">
        <v>90</v>
      </c>
      <c r="E69" s="131">
        <v>4.5999999999999996</v>
      </c>
      <c r="F69" s="111">
        <v>1.6</v>
      </c>
      <c r="G69" s="111"/>
      <c r="H69" s="168">
        <v>13.4</v>
      </c>
      <c r="I69" s="112">
        <v>1.1000000000000001</v>
      </c>
      <c r="J69" s="16" t="s">
        <v>208</v>
      </c>
    </row>
    <row r="70" spans="1:10" ht="15" customHeight="1" x14ac:dyDescent="0.25">
      <c r="A70" s="199"/>
      <c r="B70" s="17" t="s">
        <v>98</v>
      </c>
      <c r="C70" s="70">
        <v>2</v>
      </c>
      <c r="D70" s="164"/>
      <c r="E70" s="120">
        <v>122</v>
      </c>
      <c r="F70" s="111">
        <v>39.799999999999997</v>
      </c>
      <c r="G70" s="111">
        <v>7.3</v>
      </c>
      <c r="H70" s="169">
        <v>178.3</v>
      </c>
      <c r="I70" s="126"/>
      <c r="J70" s="61" t="s">
        <v>207</v>
      </c>
    </row>
    <row r="71" spans="1:10" ht="13.8" x14ac:dyDescent="0.25">
      <c r="A71" s="71"/>
      <c r="B71" s="72"/>
      <c r="C71" s="73"/>
      <c r="D71" s="72"/>
      <c r="E71" s="174"/>
      <c r="F71" s="175"/>
      <c r="G71" s="175"/>
      <c r="H71" s="119"/>
      <c r="I71" s="119"/>
      <c r="J71" s="74"/>
    </row>
    <row r="72" spans="1:10" ht="15" customHeight="1" x14ac:dyDescent="0.25">
      <c r="A72" s="192" t="s">
        <v>100</v>
      </c>
      <c r="B72" s="203" t="s">
        <v>60</v>
      </c>
      <c r="C72" s="223">
        <v>2</v>
      </c>
      <c r="D72" s="195"/>
      <c r="E72" s="229">
        <v>9.4</v>
      </c>
      <c r="F72" s="227">
        <v>7.5</v>
      </c>
      <c r="G72" s="227"/>
      <c r="H72" s="230"/>
      <c r="I72" s="226">
        <v>30</v>
      </c>
      <c r="J72" s="62" t="s">
        <v>80</v>
      </c>
    </row>
    <row r="73" spans="1:10" ht="14.4" customHeight="1" x14ac:dyDescent="0.25">
      <c r="A73" s="199"/>
      <c r="B73" s="203"/>
      <c r="C73" s="205"/>
      <c r="D73" s="195"/>
      <c r="E73" s="229"/>
      <c r="F73" s="227"/>
      <c r="G73" s="227"/>
      <c r="H73" s="231"/>
      <c r="I73" s="227"/>
      <c r="J73" s="16" t="s">
        <v>81</v>
      </c>
    </row>
    <row r="74" spans="1:10" ht="30" customHeight="1" thickBot="1" x14ac:dyDescent="0.3">
      <c r="A74" s="228"/>
      <c r="B74" s="222"/>
      <c r="C74" s="205"/>
      <c r="D74" s="196"/>
      <c r="E74" s="229"/>
      <c r="F74" s="227"/>
      <c r="G74" s="227"/>
      <c r="H74" s="231"/>
      <c r="I74" s="227"/>
      <c r="J74" s="16" t="s">
        <v>223</v>
      </c>
    </row>
    <row r="75" spans="1:10" ht="13.8" x14ac:dyDescent="0.25">
      <c r="A75" s="71"/>
      <c r="B75" s="72"/>
      <c r="C75" s="73"/>
      <c r="D75" s="72"/>
      <c r="E75" s="174"/>
      <c r="F75" s="175"/>
      <c r="G75" s="175"/>
      <c r="H75" s="119"/>
      <c r="I75" s="119"/>
      <c r="J75" s="74"/>
    </row>
    <row r="76" spans="1:10" ht="27.6" x14ac:dyDescent="0.25">
      <c r="A76" s="34" t="s">
        <v>101</v>
      </c>
      <c r="B76" s="19" t="s">
        <v>42</v>
      </c>
      <c r="C76" s="18">
        <v>2</v>
      </c>
      <c r="D76" s="15"/>
      <c r="E76" s="120">
        <v>116</v>
      </c>
      <c r="F76" s="111">
        <f>1.75*3</f>
        <v>5.25</v>
      </c>
      <c r="G76" s="111">
        <v>9.25</v>
      </c>
      <c r="H76" s="168"/>
      <c r="I76" s="111">
        <v>0.5</v>
      </c>
      <c r="J76" s="16" t="s">
        <v>208</v>
      </c>
    </row>
    <row r="77" spans="1:10" ht="13.8" x14ac:dyDescent="0.25">
      <c r="A77" s="71"/>
      <c r="B77" s="72"/>
      <c r="C77" s="73"/>
      <c r="D77" s="72"/>
      <c r="E77" s="174"/>
      <c r="F77" s="175"/>
      <c r="G77" s="175"/>
      <c r="H77" s="119"/>
      <c r="I77" s="119"/>
      <c r="J77" s="74"/>
    </row>
    <row r="78" spans="1:10" ht="27.6" customHeight="1" x14ac:dyDescent="0.25">
      <c r="A78" s="192" t="s">
        <v>177</v>
      </c>
      <c r="B78" s="20" t="s">
        <v>42</v>
      </c>
      <c r="C78" s="65">
        <v>2</v>
      </c>
      <c r="D78" s="21" t="s">
        <v>102</v>
      </c>
      <c r="E78" s="131">
        <v>20.5</v>
      </c>
      <c r="F78" s="111">
        <v>4.9000000000000004</v>
      </c>
      <c r="G78" s="111">
        <f>1.7*3+1</f>
        <v>6.1</v>
      </c>
      <c r="H78" s="130">
        <f>8.6+8.6+4.275+3.975</f>
        <v>25.450000000000003</v>
      </c>
      <c r="I78" s="109"/>
      <c r="J78" s="62" t="s">
        <v>224</v>
      </c>
    </row>
    <row r="79" spans="1:10" ht="13.8" x14ac:dyDescent="0.25">
      <c r="A79" s="199"/>
      <c r="B79" s="202" t="s">
        <v>60</v>
      </c>
      <c r="C79" s="205">
        <v>2</v>
      </c>
      <c r="D79" s="206" t="s">
        <v>75</v>
      </c>
      <c r="E79" s="210">
        <v>14.4</v>
      </c>
      <c r="F79" s="198">
        <v>10.9</v>
      </c>
      <c r="G79" s="198"/>
      <c r="H79" s="211"/>
      <c r="I79" s="214">
        <v>56.7</v>
      </c>
      <c r="J79" s="16" t="s">
        <v>103</v>
      </c>
    </row>
    <row r="80" spans="1:10" ht="15" customHeight="1" x14ac:dyDescent="0.25">
      <c r="A80" s="199"/>
      <c r="B80" s="203"/>
      <c r="C80" s="205"/>
      <c r="D80" s="206"/>
      <c r="E80" s="210"/>
      <c r="F80" s="198"/>
      <c r="G80" s="198"/>
      <c r="H80" s="212"/>
      <c r="I80" s="215"/>
      <c r="J80" s="16" t="s">
        <v>63</v>
      </c>
    </row>
    <row r="81" spans="1:10" ht="31.2" customHeight="1" x14ac:dyDescent="0.25">
      <c r="A81" s="193"/>
      <c r="B81" s="203"/>
      <c r="C81" s="207"/>
      <c r="D81" s="224"/>
      <c r="E81" s="210"/>
      <c r="F81" s="198"/>
      <c r="G81" s="198"/>
      <c r="H81" s="212"/>
      <c r="I81" s="215"/>
      <c r="J81" s="61" t="s">
        <v>223</v>
      </c>
    </row>
    <row r="82" spans="1:10" ht="13.8" x14ac:dyDescent="0.25">
      <c r="A82" s="71"/>
      <c r="B82" s="72"/>
      <c r="C82" s="73"/>
      <c r="D82" s="72"/>
      <c r="E82" s="174"/>
      <c r="F82" s="175"/>
      <c r="G82" s="175"/>
      <c r="H82" s="119"/>
      <c r="I82" s="119"/>
      <c r="J82" s="74"/>
    </row>
    <row r="83" spans="1:10" ht="13.8" customHeight="1" x14ac:dyDescent="0.25">
      <c r="A83" s="150" t="s">
        <v>113</v>
      </c>
      <c r="B83" s="19" t="s">
        <v>42</v>
      </c>
      <c r="C83" s="65">
        <v>2</v>
      </c>
      <c r="D83" s="21" t="s">
        <v>178</v>
      </c>
      <c r="E83" s="131">
        <v>10.71</v>
      </c>
      <c r="F83" s="111">
        <v>1.8</v>
      </c>
      <c r="G83" s="111">
        <v>2.4</v>
      </c>
      <c r="H83" s="170"/>
      <c r="I83" s="112"/>
      <c r="J83" s="69" t="s">
        <v>124</v>
      </c>
    </row>
    <row r="84" spans="1:10" ht="14.25" customHeight="1" x14ac:dyDescent="0.25">
      <c r="A84" s="151"/>
      <c r="B84" s="19" t="s">
        <v>42</v>
      </c>
      <c r="C84" s="18">
        <v>2</v>
      </c>
      <c r="D84" s="15" t="s">
        <v>179</v>
      </c>
      <c r="E84" s="131">
        <v>11.95</v>
      </c>
      <c r="F84" s="111">
        <v>1.8</v>
      </c>
      <c r="G84" s="111">
        <v>2.89</v>
      </c>
      <c r="H84" s="168"/>
      <c r="I84" s="112"/>
      <c r="J84" s="69" t="s">
        <v>124</v>
      </c>
    </row>
    <row r="85" spans="1:10" ht="14.25" customHeight="1" x14ac:dyDescent="0.25">
      <c r="A85" s="151"/>
      <c r="B85" s="19" t="s">
        <v>42</v>
      </c>
      <c r="C85" s="18">
        <v>2</v>
      </c>
      <c r="D85" s="15" t="s">
        <v>180</v>
      </c>
      <c r="E85" s="132">
        <v>39.06</v>
      </c>
      <c r="F85" s="131">
        <v>1.8</v>
      </c>
      <c r="G85" s="111">
        <v>10.7</v>
      </c>
      <c r="H85" s="133"/>
      <c r="I85" s="112"/>
      <c r="J85" s="69" t="s">
        <v>124</v>
      </c>
    </row>
    <row r="86" spans="1:10" ht="13.95" customHeight="1" x14ac:dyDescent="0.25">
      <c r="A86" s="151"/>
      <c r="B86" s="19" t="s">
        <v>42</v>
      </c>
      <c r="C86" s="18">
        <v>2</v>
      </c>
      <c r="D86" s="15" t="s">
        <v>181</v>
      </c>
      <c r="E86" s="131">
        <v>22.13</v>
      </c>
      <c r="F86" s="111">
        <v>1.8</v>
      </c>
      <c r="G86" s="111">
        <v>6.8</v>
      </c>
      <c r="H86" s="169"/>
      <c r="I86" s="126"/>
      <c r="J86" s="69" t="s">
        <v>124</v>
      </c>
    </row>
    <row r="87" spans="1:10" ht="60.6" customHeight="1" x14ac:dyDescent="0.25">
      <c r="A87" s="151"/>
      <c r="B87" s="19" t="s">
        <v>60</v>
      </c>
      <c r="C87" s="18">
        <v>2</v>
      </c>
      <c r="D87" s="15" t="s">
        <v>250</v>
      </c>
      <c r="E87" s="131">
        <v>7</v>
      </c>
      <c r="F87" s="111">
        <v>3.6</v>
      </c>
      <c r="G87" s="111"/>
      <c r="H87" s="130"/>
      <c r="I87" s="109">
        <v>18.100000000000001</v>
      </c>
      <c r="J87" s="62" t="s">
        <v>251</v>
      </c>
    </row>
    <row r="88" spans="1:10" ht="13.8" x14ac:dyDescent="0.25">
      <c r="A88" s="151"/>
      <c r="B88" s="19" t="s">
        <v>253</v>
      </c>
      <c r="C88" s="18">
        <v>2</v>
      </c>
      <c r="D88" s="15"/>
      <c r="E88" s="131">
        <f>15.87+6.56</f>
        <v>22.43</v>
      </c>
      <c r="F88" s="111"/>
      <c r="G88" s="111"/>
      <c r="H88" s="130"/>
      <c r="I88" s="109"/>
      <c r="J88" s="16" t="s">
        <v>124</v>
      </c>
    </row>
    <row r="89" spans="1:10" ht="13.8" x14ac:dyDescent="0.25">
      <c r="A89" s="151"/>
      <c r="B89" s="19" t="s">
        <v>42</v>
      </c>
      <c r="C89" s="18">
        <v>2</v>
      </c>
      <c r="D89" s="15"/>
      <c r="E89" s="111">
        <v>22.7</v>
      </c>
      <c r="F89" s="111">
        <v>1.8</v>
      </c>
      <c r="G89" s="111">
        <v>6.98</v>
      </c>
      <c r="H89" s="130"/>
      <c r="I89" s="109"/>
      <c r="J89" s="16" t="s">
        <v>124</v>
      </c>
    </row>
    <row r="90" spans="1:10" ht="13.8" x14ac:dyDescent="0.25">
      <c r="A90" s="151"/>
      <c r="B90" s="19" t="s">
        <v>42</v>
      </c>
      <c r="C90" s="18">
        <v>2</v>
      </c>
      <c r="D90" s="15"/>
      <c r="E90" s="111">
        <v>29.3</v>
      </c>
      <c r="F90" s="111">
        <v>1.8</v>
      </c>
      <c r="G90" s="111">
        <v>6.98</v>
      </c>
      <c r="H90" s="130"/>
      <c r="I90" s="109"/>
      <c r="J90" s="16" t="s">
        <v>124</v>
      </c>
    </row>
    <row r="91" spans="1:10" ht="13.8" x14ac:dyDescent="0.25">
      <c r="A91" s="151"/>
      <c r="B91" s="19" t="s">
        <v>42</v>
      </c>
      <c r="C91" s="18">
        <v>2</v>
      </c>
      <c r="D91" s="15"/>
      <c r="E91" s="111">
        <v>11.33</v>
      </c>
      <c r="F91" s="111">
        <v>1.8</v>
      </c>
      <c r="G91" s="111">
        <v>2.98</v>
      </c>
      <c r="H91" s="130"/>
      <c r="I91" s="109"/>
      <c r="J91" s="16" t="s">
        <v>124</v>
      </c>
    </row>
    <row r="92" spans="1:10" ht="13.8" x14ac:dyDescent="0.25">
      <c r="A92" s="151"/>
      <c r="B92" s="19" t="s">
        <v>104</v>
      </c>
      <c r="C92" s="18">
        <v>2</v>
      </c>
      <c r="D92" s="15"/>
      <c r="E92" s="111">
        <v>3.4</v>
      </c>
      <c r="F92" s="111"/>
      <c r="G92" s="111"/>
      <c r="H92" s="130"/>
      <c r="I92" s="109"/>
      <c r="J92" s="16" t="s">
        <v>124</v>
      </c>
    </row>
    <row r="93" spans="1:10" ht="13.8" x14ac:dyDescent="0.25">
      <c r="A93" s="151"/>
      <c r="B93" s="19" t="s">
        <v>249</v>
      </c>
      <c r="C93" s="18">
        <v>2</v>
      </c>
      <c r="D93" s="15"/>
      <c r="E93" s="111">
        <v>11.7</v>
      </c>
      <c r="F93" s="111">
        <v>1.8</v>
      </c>
      <c r="G93" s="111"/>
      <c r="H93" s="130"/>
      <c r="I93" s="109">
        <v>6</v>
      </c>
      <c r="J93" s="69" t="s">
        <v>252</v>
      </c>
    </row>
    <row r="94" spans="1:10" ht="14.25" customHeight="1" x14ac:dyDescent="0.25">
      <c r="A94" s="151"/>
      <c r="B94" s="19" t="s">
        <v>42</v>
      </c>
      <c r="C94" s="18">
        <v>2</v>
      </c>
      <c r="D94" s="15" t="s">
        <v>254</v>
      </c>
      <c r="E94" s="131">
        <v>9.4499999999999993</v>
      </c>
      <c r="F94" s="111">
        <v>1.8</v>
      </c>
      <c r="G94" s="111">
        <v>1.6</v>
      </c>
      <c r="H94" s="130"/>
      <c r="I94" s="109"/>
      <c r="J94" s="64" t="s">
        <v>124</v>
      </c>
    </row>
    <row r="95" spans="1:10" ht="14.25" customHeight="1" x14ac:dyDescent="0.25">
      <c r="A95" s="151"/>
      <c r="B95" s="26" t="s">
        <v>42</v>
      </c>
      <c r="C95" s="18">
        <v>2</v>
      </c>
      <c r="D95" s="15" t="s">
        <v>255</v>
      </c>
      <c r="E95" s="131">
        <v>14.32</v>
      </c>
      <c r="F95" s="111">
        <v>1.8</v>
      </c>
      <c r="G95" s="111">
        <v>2.8</v>
      </c>
      <c r="H95" s="130"/>
      <c r="I95" s="109"/>
      <c r="J95" s="64" t="s">
        <v>124</v>
      </c>
    </row>
    <row r="96" spans="1:10" ht="14.25" customHeight="1" x14ac:dyDescent="0.25">
      <c r="A96" s="151"/>
      <c r="B96" s="26" t="s">
        <v>42</v>
      </c>
      <c r="C96" s="18">
        <v>2</v>
      </c>
      <c r="D96" s="15" t="s">
        <v>256</v>
      </c>
      <c r="E96" s="131">
        <v>7.78</v>
      </c>
      <c r="F96" s="111">
        <v>1.8</v>
      </c>
      <c r="G96" s="111">
        <v>2.2000000000000002</v>
      </c>
      <c r="H96" s="130"/>
      <c r="I96" s="109"/>
      <c r="J96" s="64" t="s">
        <v>124</v>
      </c>
    </row>
    <row r="97" spans="1:10" ht="14.25" customHeight="1" x14ac:dyDescent="0.25">
      <c r="A97" s="151"/>
      <c r="B97" s="26" t="s">
        <v>42</v>
      </c>
      <c r="C97" s="18">
        <v>2</v>
      </c>
      <c r="D97" s="15" t="s">
        <v>257</v>
      </c>
      <c r="E97" s="131">
        <v>25.13</v>
      </c>
      <c r="F97" s="111">
        <v>1.8</v>
      </c>
      <c r="G97" s="111">
        <v>4</v>
      </c>
      <c r="H97" s="130"/>
      <c r="I97" s="109"/>
      <c r="J97" s="64" t="s">
        <v>124</v>
      </c>
    </row>
    <row r="98" spans="1:10" ht="14.25" customHeight="1" x14ac:dyDescent="0.25">
      <c r="A98" s="151"/>
      <c r="B98" s="26" t="s">
        <v>42</v>
      </c>
      <c r="C98" s="18">
        <v>2</v>
      </c>
      <c r="D98" s="15" t="s">
        <v>258</v>
      </c>
      <c r="E98" s="131">
        <v>17.170000000000002</v>
      </c>
      <c r="F98" s="111">
        <v>1.8</v>
      </c>
      <c r="G98" s="111">
        <v>1.6</v>
      </c>
      <c r="H98" s="130"/>
      <c r="I98" s="109"/>
      <c r="J98" s="64" t="s">
        <v>207</v>
      </c>
    </row>
    <row r="99" spans="1:10" ht="14.25" customHeight="1" x14ac:dyDescent="0.25">
      <c r="A99" s="151"/>
      <c r="B99" s="26" t="s">
        <v>42</v>
      </c>
      <c r="C99" s="18">
        <v>2</v>
      </c>
      <c r="D99" s="15" t="s">
        <v>259</v>
      </c>
      <c r="E99" s="131">
        <v>8.23</v>
      </c>
      <c r="F99" s="111">
        <v>1.8</v>
      </c>
      <c r="G99" s="111">
        <v>1.6</v>
      </c>
      <c r="H99" s="130"/>
      <c r="I99" s="109"/>
      <c r="J99" s="64" t="s">
        <v>124</v>
      </c>
    </row>
    <row r="100" spans="1:10" ht="14.25" customHeight="1" x14ac:dyDescent="0.25">
      <c r="A100" s="151"/>
      <c r="B100" s="26" t="s">
        <v>182</v>
      </c>
      <c r="C100" s="18">
        <v>2</v>
      </c>
      <c r="D100" s="15" t="s">
        <v>71</v>
      </c>
      <c r="E100" s="131">
        <v>38.1</v>
      </c>
      <c r="F100" s="111">
        <v>3.6</v>
      </c>
      <c r="G100" s="111">
        <v>3.2</v>
      </c>
      <c r="H100" s="130">
        <v>65.2</v>
      </c>
      <c r="I100" s="109"/>
      <c r="J100" s="69" t="s">
        <v>207</v>
      </c>
    </row>
    <row r="101" spans="1:10" ht="67.2" customHeight="1" x14ac:dyDescent="0.25">
      <c r="A101" s="151"/>
      <c r="B101" s="17" t="s">
        <v>60</v>
      </c>
      <c r="C101" s="18">
        <v>2</v>
      </c>
      <c r="D101" s="15" t="s">
        <v>262</v>
      </c>
      <c r="E101" s="131">
        <v>29.22</v>
      </c>
      <c r="F101" s="111">
        <v>5.4</v>
      </c>
      <c r="G101" s="111">
        <v>3.2</v>
      </c>
      <c r="H101" s="168"/>
      <c r="I101" s="130">
        <v>41.8</v>
      </c>
      <c r="J101" s="16" t="s">
        <v>260</v>
      </c>
    </row>
    <row r="102" spans="1:10" ht="14.25" customHeight="1" x14ac:dyDescent="0.25">
      <c r="A102" s="151"/>
      <c r="B102" s="19" t="s">
        <v>261</v>
      </c>
      <c r="C102" s="18">
        <v>2</v>
      </c>
      <c r="D102" s="15"/>
      <c r="E102" s="131">
        <v>24.7</v>
      </c>
      <c r="F102" s="111"/>
      <c r="G102" s="111"/>
      <c r="H102" s="133">
        <v>40.5</v>
      </c>
      <c r="I102" s="112"/>
      <c r="J102" s="69" t="s">
        <v>207</v>
      </c>
    </row>
    <row r="103" spans="1:10" ht="14.25" customHeight="1" x14ac:dyDescent="0.25">
      <c r="A103" s="151"/>
      <c r="B103" s="17" t="s">
        <v>99</v>
      </c>
      <c r="C103" s="18">
        <v>2</v>
      </c>
      <c r="D103" s="15"/>
      <c r="E103" s="131">
        <v>30</v>
      </c>
      <c r="F103" s="111">
        <v>6.1</v>
      </c>
      <c r="G103" s="111">
        <v>2.9</v>
      </c>
      <c r="H103" s="169">
        <v>23.5</v>
      </c>
      <c r="I103" s="126"/>
      <c r="J103" s="61" t="s">
        <v>124</v>
      </c>
    </row>
    <row r="104" spans="1:10" ht="31.95" customHeight="1" x14ac:dyDescent="0.25">
      <c r="A104" s="160"/>
      <c r="B104" s="19" t="s">
        <v>182</v>
      </c>
      <c r="C104" s="18">
        <v>2</v>
      </c>
      <c r="D104" s="15"/>
      <c r="E104" s="131">
        <v>34.799999999999997</v>
      </c>
      <c r="F104" s="111">
        <v>1.8</v>
      </c>
      <c r="G104" s="111">
        <v>6.98</v>
      </c>
      <c r="H104" s="168"/>
      <c r="I104" s="111">
        <v>54</v>
      </c>
      <c r="J104" s="16" t="s">
        <v>124</v>
      </c>
    </row>
    <row r="105" spans="1:10" ht="69" x14ac:dyDescent="0.25">
      <c r="A105" s="160"/>
      <c r="B105" s="19" t="s">
        <v>60</v>
      </c>
      <c r="C105" s="18">
        <v>2</v>
      </c>
      <c r="D105" s="15"/>
      <c r="E105" s="131">
        <v>22.9</v>
      </c>
      <c r="F105" s="111">
        <v>3.6</v>
      </c>
      <c r="G105" s="111"/>
      <c r="H105" s="168"/>
      <c r="I105" s="111">
        <v>45</v>
      </c>
      <c r="J105" s="16" t="s">
        <v>296</v>
      </c>
    </row>
    <row r="106" spans="1:10" ht="13.8" x14ac:dyDescent="0.25">
      <c r="A106" s="71"/>
      <c r="B106" s="72"/>
      <c r="C106" s="73"/>
      <c r="D106" s="72"/>
      <c r="E106" s="174"/>
      <c r="F106" s="175"/>
      <c r="G106" s="175"/>
      <c r="H106" s="119"/>
      <c r="I106" s="119"/>
      <c r="J106" s="74"/>
    </row>
    <row r="107" spans="1:10" ht="27.6" x14ac:dyDescent="0.25">
      <c r="A107" s="33" t="s">
        <v>105</v>
      </c>
      <c r="B107" s="20" t="s">
        <v>93</v>
      </c>
      <c r="C107" s="65">
        <v>2</v>
      </c>
      <c r="D107" s="165"/>
      <c r="E107" s="120">
        <v>15.8</v>
      </c>
      <c r="F107" s="111">
        <v>1.8</v>
      </c>
      <c r="G107" s="111">
        <v>2.7</v>
      </c>
      <c r="H107" s="167"/>
      <c r="I107" s="109"/>
      <c r="J107" s="62" t="s">
        <v>225</v>
      </c>
    </row>
    <row r="108" spans="1:10" ht="13.8" x14ac:dyDescent="0.25">
      <c r="A108" s="199"/>
      <c r="B108" s="19" t="s">
        <v>71</v>
      </c>
      <c r="C108" s="18">
        <v>2</v>
      </c>
      <c r="D108" s="166"/>
      <c r="E108" s="120">
        <v>12</v>
      </c>
      <c r="F108" s="111">
        <v>1.8</v>
      </c>
      <c r="G108" s="111">
        <v>0.6</v>
      </c>
      <c r="H108" s="168"/>
      <c r="I108" s="112"/>
      <c r="J108" s="16" t="s">
        <v>207</v>
      </c>
    </row>
    <row r="109" spans="1:10" ht="13.8" x14ac:dyDescent="0.25">
      <c r="A109" s="199"/>
      <c r="B109" s="202" t="s">
        <v>60</v>
      </c>
      <c r="C109" s="205">
        <v>2</v>
      </c>
      <c r="D109" s="194"/>
      <c r="E109" s="197">
        <v>25</v>
      </c>
      <c r="F109" s="198">
        <v>5.2</v>
      </c>
      <c r="G109" s="198">
        <f>G108</f>
        <v>0.6</v>
      </c>
      <c r="H109" s="211"/>
      <c r="I109" s="219"/>
      <c r="J109" s="16" t="s">
        <v>103</v>
      </c>
    </row>
    <row r="110" spans="1:10" ht="13.8" x14ac:dyDescent="0.25">
      <c r="A110" s="199"/>
      <c r="B110" s="203"/>
      <c r="C110" s="205"/>
      <c r="D110" s="195"/>
      <c r="E110" s="197"/>
      <c r="F110" s="198"/>
      <c r="G110" s="198"/>
      <c r="H110" s="212"/>
      <c r="I110" s="220"/>
      <c r="J110" s="16" t="s">
        <v>106</v>
      </c>
    </row>
    <row r="111" spans="1:10" ht="13.8" x14ac:dyDescent="0.25">
      <c r="A111" s="199"/>
      <c r="B111" s="203"/>
      <c r="C111" s="205"/>
      <c r="D111" s="195"/>
      <c r="E111" s="197"/>
      <c r="F111" s="198"/>
      <c r="G111" s="198"/>
      <c r="H111" s="212"/>
      <c r="I111" s="220"/>
      <c r="J111" s="16" t="s">
        <v>97</v>
      </c>
    </row>
    <row r="112" spans="1:10" ht="27.6" x14ac:dyDescent="0.25">
      <c r="A112" s="199"/>
      <c r="B112" s="204"/>
      <c r="C112" s="205"/>
      <c r="D112" s="196"/>
      <c r="E112" s="197"/>
      <c r="F112" s="198"/>
      <c r="G112" s="198"/>
      <c r="H112" s="213"/>
      <c r="I112" s="221"/>
      <c r="J112" s="16" t="s">
        <v>226</v>
      </c>
    </row>
    <row r="113" spans="1:10" ht="13.8" x14ac:dyDescent="0.25">
      <c r="A113" s="193"/>
      <c r="B113" s="19" t="s">
        <v>104</v>
      </c>
      <c r="C113" s="18">
        <v>2</v>
      </c>
      <c r="D113" s="15"/>
      <c r="E113" s="120">
        <v>2.5</v>
      </c>
      <c r="F113" s="111">
        <v>2</v>
      </c>
      <c r="G113" s="111"/>
      <c r="H113" s="133"/>
      <c r="I113" s="112"/>
      <c r="J113" s="16" t="s">
        <v>207</v>
      </c>
    </row>
    <row r="114" spans="1:10" ht="13.8" x14ac:dyDescent="0.25">
      <c r="A114" s="71"/>
      <c r="B114" s="72"/>
      <c r="C114" s="73"/>
      <c r="D114" s="72"/>
      <c r="E114" s="174"/>
      <c r="F114" s="175"/>
      <c r="G114" s="175"/>
      <c r="H114" s="119"/>
      <c r="I114" s="119"/>
      <c r="J114" s="74"/>
    </row>
    <row r="115" spans="1:10" ht="13.8" x14ac:dyDescent="0.25">
      <c r="A115" s="192" t="s">
        <v>105</v>
      </c>
      <c r="B115" s="19" t="s">
        <v>71</v>
      </c>
      <c r="C115" s="18">
        <v>2</v>
      </c>
      <c r="D115" s="15"/>
      <c r="E115" s="120">
        <v>96.72</v>
      </c>
      <c r="F115" s="111">
        <v>3.6</v>
      </c>
      <c r="G115" s="111">
        <v>6</v>
      </c>
      <c r="H115" s="168"/>
      <c r="I115" s="111"/>
      <c r="J115" s="16" t="s">
        <v>207</v>
      </c>
    </row>
    <row r="116" spans="1:10" ht="69" x14ac:dyDescent="0.25">
      <c r="A116" s="193"/>
      <c r="B116" s="19" t="s">
        <v>60</v>
      </c>
      <c r="C116" s="18">
        <v>2</v>
      </c>
      <c r="D116" s="15"/>
      <c r="E116" s="120">
        <v>65.7</v>
      </c>
      <c r="F116" s="111">
        <v>3.6</v>
      </c>
      <c r="G116" s="111">
        <v>3</v>
      </c>
      <c r="H116" s="168"/>
      <c r="I116" s="111"/>
      <c r="J116" s="16" t="s">
        <v>263</v>
      </c>
    </row>
    <row r="117" spans="1:10" ht="13.8" x14ac:dyDescent="0.25">
      <c r="A117" s="71"/>
      <c r="B117" s="72"/>
      <c r="C117" s="73"/>
      <c r="D117" s="72"/>
      <c r="E117" s="118"/>
      <c r="F117" s="119"/>
      <c r="G117" s="119"/>
      <c r="H117" s="119"/>
      <c r="I117" s="119"/>
      <c r="J117" s="74"/>
    </row>
    <row r="118" spans="1:10" ht="13.8" x14ac:dyDescent="0.25">
      <c r="A118" s="27"/>
      <c r="B118" s="22"/>
      <c r="C118" s="23"/>
      <c r="D118" s="22"/>
      <c r="E118" s="123">
        <f>SUM(E5:E117)</f>
        <v>2125.8500000000004</v>
      </c>
      <c r="F118" s="123">
        <f>SUM(F5:F117)</f>
        <v>314.8000000000003</v>
      </c>
      <c r="G118" s="123">
        <f t="shared" ref="G118:I118" si="0">SUM(G5:G117)</f>
        <v>309.0800000000001</v>
      </c>
      <c r="H118" s="123">
        <f t="shared" si="0"/>
        <v>346.35</v>
      </c>
      <c r="I118" s="123">
        <f t="shared" si="0"/>
        <v>507.8</v>
      </c>
      <c r="J118" s="24"/>
    </row>
    <row r="120" spans="1:10" x14ac:dyDescent="0.25">
      <c r="B120" s="5"/>
      <c r="C120" s="5"/>
      <c r="D120" s="5"/>
      <c r="E120" s="124"/>
      <c r="F120" s="124"/>
      <c r="G120" s="124"/>
      <c r="H120" s="124"/>
      <c r="I120" s="124"/>
      <c r="J120" s="5"/>
    </row>
    <row r="121" spans="1:10" x14ac:dyDescent="0.25">
      <c r="B121" s="5"/>
      <c r="C121" s="5"/>
      <c r="D121" s="5"/>
      <c r="E121" s="124"/>
      <c r="F121" s="124"/>
      <c r="G121" s="124"/>
      <c r="H121" s="124"/>
      <c r="I121" s="124"/>
      <c r="J121" s="5"/>
    </row>
    <row r="122" spans="1:10" x14ac:dyDescent="0.25">
      <c r="B122" s="5"/>
      <c r="C122" s="5"/>
      <c r="D122" s="5"/>
      <c r="E122" s="124"/>
      <c r="F122" s="124"/>
      <c r="G122" s="124"/>
      <c r="H122" s="124"/>
      <c r="I122" s="124"/>
      <c r="J122" s="5"/>
    </row>
    <row r="123" spans="1:10" x14ac:dyDescent="0.25">
      <c r="B123" s="5"/>
      <c r="C123" s="5"/>
      <c r="D123" s="5"/>
      <c r="E123" s="124"/>
      <c r="F123" s="124"/>
      <c r="G123" s="124"/>
      <c r="H123" s="124"/>
      <c r="I123" s="124"/>
      <c r="J123" s="5"/>
    </row>
    <row r="124" spans="1:10" x14ac:dyDescent="0.25">
      <c r="B124" s="5"/>
      <c r="C124" s="5"/>
      <c r="D124" s="5"/>
      <c r="E124" s="124"/>
      <c r="F124" s="124"/>
      <c r="G124" s="124"/>
      <c r="H124" s="124"/>
      <c r="I124" s="124"/>
      <c r="J124" s="5"/>
    </row>
    <row r="125" spans="1:10" x14ac:dyDescent="0.25">
      <c r="B125" s="5"/>
      <c r="C125" s="5"/>
      <c r="D125" s="5"/>
      <c r="E125" s="124"/>
      <c r="F125" s="124"/>
      <c r="G125" s="124"/>
      <c r="H125" s="124"/>
      <c r="I125" s="124"/>
      <c r="J125" s="5"/>
    </row>
    <row r="126" spans="1:10" x14ac:dyDescent="0.25">
      <c r="B126" s="5"/>
      <c r="C126" s="5"/>
      <c r="D126" s="5"/>
      <c r="E126" s="124"/>
      <c r="F126" s="124"/>
      <c r="G126" s="124"/>
      <c r="H126" s="124"/>
      <c r="I126" s="124"/>
      <c r="J126" s="5"/>
    </row>
    <row r="127" spans="1:10" x14ac:dyDescent="0.25">
      <c r="B127" s="5"/>
      <c r="C127" s="5"/>
      <c r="D127" s="5"/>
      <c r="E127" s="124"/>
      <c r="F127" s="124"/>
      <c r="G127" s="124"/>
      <c r="H127" s="124"/>
      <c r="I127" s="124"/>
      <c r="J127" s="5"/>
    </row>
    <row r="128" spans="1:10" x14ac:dyDescent="0.25">
      <c r="B128" s="5"/>
      <c r="C128" s="5"/>
      <c r="D128" s="5"/>
      <c r="E128" s="124"/>
      <c r="F128" s="124"/>
      <c r="G128" s="124"/>
      <c r="H128" s="124"/>
      <c r="I128" s="124"/>
      <c r="J128" s="5"/>
    </row>
    <row r="129" spans="2:10" x14ac:dyDescent="0.25">
      <c r="B129" s="5"/>
      <c r="C129" s="5"/>
      <c r="D129" s="5"/>
      <c r="E129" s="124"/>
      <c r="F129" s="124"/>
      <c r="G129" s="124"/>
      <c r="H129" s="124"/>
      <c r="I129" s="124"/>
      <c r="J129" s="5"/>
    </row>
    <row r="130" spans="2:10" x14ac:dyDescent="0.25">
      <c r="B130" s="5"/>
      <c r="C130" s="5"/>
      <c r="D130" s="5"/>
      <c r="E130" s="124"/>
      <c r="F130" s="124"/>
      <c r="G130" s="124"/>
      <c r="H130" s="124"/>
      <c r="I130" s="124"/>
      <c r="J130" s="5"/>
    </row>
    <row r="131" spans="2:10" x14ac:dyDescent="0.25">
      <c r="B131" s="5"/>
      <c r="C131" s="5"/>
      <c r="D131" s="5"/>
      <c r="E131" s="124"/>
      <c r="F131" s="124"/>
      <c r="G131" s="124"/>
      <c r="H131" s="124"/>
      <c r="I131" s="124"/>
      <c r="J131" s="5"/>
    </row>
    <row r="132" spans="2:10" x14ac:dyDescent="0.25">
      <c r="B132" s="5"/>
      <c r="C132" s="5"/>
      <c r="D132" s="5"/>
      <c r="E132" s="124"/>
      <c r="F132" s="124"/>
      <c r="G132" s="124"/>
      <c r="H132" s="124"/>
      <c r="I132" s="124"/>
      <c r="J132" s="5"/>
    </row>
    <row r="133" spans="2:10" x14ac:dyDescent="0.25">
      <c r="B133" s="5"/>
      <c r="C133" s="5"/>
      <c r="D133" s="5"/>
      <c r="E133" s="124"/>
      <c r="F133" s="124"/>
      <c r="G133" s="124"/>
      <c r="H133" s="124"/>
      <c r="I133" s="124"/>
      <c r="J133" s="5"/>
    </row>
    <row r="134" spans="2:10" x14ac:dyDescent="0.25">
      <c r="B134" s="5"/>
      <c r="C134" s="5"/>
      <c r="D134" s="5"/>
      <c r="E134" s="124"/>
      <c r="F134" s="124"/>
      <c r="G134" s="124"/>
      <c r="H134" s="124"/>
      <c r="I134" s="124"/>
      <c r="J134" s="5"/>
    </row>
    <row r="135" spans="2:10" x14ac:dyDescent="0.25">
      <c r="B135" s="5"/>
      <c r="C135" s="5"/>
      <c r="D135" s="5"/>
      <c r="E135" s="124"/>
      <c r="F135" s="124"/>
      <c r="G135" s="124"/>
      <c r="H135" s="124"/>
      <c r="I135" s="124"/>
      <c r="J135" s="5"/>
    </row>
    <row r="136" spans="2:10" x14ac:dyDescent="0.25">
      <c r="B136" s="5"/>
      <c r="C136" s="5"/>
      <c r="D136" s="5"/>
      <c r="E136" s="124"/>
      <c r="F136" s="124"/>
      <c r="G136" s="124"/>
      <c r="H136" s="124"/>
      <c r="I136" s="124"/>
      <c r="J136" s="5"/>
    </row>
    <row r="137" spans="2:10" x14ac:dyDescent="0.25">
      <c r="B137" s="5"/>
      <c r="C137" s="5"/>
      <c r="D137" s="5"/>
      <c r="E137" s="124"/>
      <c r="F137" s="124"/>
      <c r="G137" s="124"/>
      <c r="H137" s="124"/>
      <c r="I137" s="124"/>
      <c r="J137" s="5"/>
    </row>
    <row r="138" spans="2:10" x14ac:dyDescent="0.25">
      <c r="B138" s="5"/>
      <c r="C138" s="5"/>
      <c r="D138" s="5"/>
      <c r="E138" s="124"/>
      <c r="F138" s="124"/>
      <c r="G138" s="124"/>
      <c r="H138" s="124"/>
      <c r="I138" s="124"/>
      <c r="J138" s="5"/>
    </row>
    <row r="139" spans="2:10" x14ac:dyDescent="0.25">
      <c r="B139" s="5"/>
      <c r="C139" s="5"/>
      <c r="D139" s="5"/>
      <c r="E139" s="124"/>
      <c r="F139" s="124"/>
      <c r="G139" s="124"/>
      <c r="H139" s="124"/>
      <c r="I139" s="124"/>
      <c r="J139" s="5"/>
    </row>
    <row r="140" spans="2:10" x14ac:dyDescent="0.25">
      <c r="B140" s="5"/>
      <c r="C140" s="5"/>
      <c r="D140" s="5"/>
      <c r="E140" s="124"/>
      <c r="F140" s="124"/>
      <c r="G140" s="124"/>
      <c r="H140" s="124"/>
      <c r="I140" s="124"/>
      <c r="J140" s="5"/>
    </row>
    <row r="141" spans="2:10" x14ac:dyDescent="0.25">
      <c r="B141" s="5"/>
      <c r="C141" s="5"/>
      <c r="D141" s="5"/>
      <c r="E141" s="124"/>
      <c r="F141" s="124"/>
      <c r="G141" s="124"/>
      <c r="H141" s="124"/>
      <c r="I141" s="124"/>
      <c r="J141" s="5"/>
    </row>
    <row r="142" spans="2:10" x14ac:dyDescent="0.25">
      <c r="B142" s="5"/>
      <c r="C142" s="5"/>
      <c r="D142" s="5"/>
      <c r="E142" s="124"/>
      <c r="F142" s="124"/>
      <c r="G142" s="124"/>
      <c r="H142" s="124"/>
      <c r="I142" s="124"/>
      <c r="J142" s="5"/>
    </row>
    <row r="143" spans="2:10" x14ac:dyDescent="0.25">
      <c r="B143" s="5"/>
      <c r="C143" s="5"/>
      <c r="D143" s="5"/>
      <c r="E143" s="124"/>
      <c r="F143" s="124"/>
      <c r="G143" s="124"/>
      <c r="H143" s="124"/>
      <c r="I143" s="124"/>
      <c r="J143" s="5"/>
    </row>
    <row r="144" spans="2:10" x14ac:dyDescent="0.25">
      <c r="B144" s="5"/>
      <c r="C144" s="5"/>
      <c r="D144" s="5"/>
      <c r="E144" s="124"/>
      <c r="F144" s="124"/>
      <c r="G144" s="124"/>
      <c r="H144" s="124"/>
      <c r="I144" s="124"/>
      <c r="J144" s="5"/>
    </row>
  </sheetData>
  <mergeCells count="73">
    <mergeCell ref="H79:H81"/>
    <mergeCell ref="I79:I81"/>
    <mergeCell ref="F79:F81"/>
    <mergeCell ref="G79:G81"/>
    <mergeCell ref="E79:E81"/>
    <mergeCell ref="A72:A74"/>
    <mergeCell ref="A78:A81"/>
    <mergeCell ref="E72:E74"/>
    <mergeCell ref="F72:F74"/>
    <mergeCell ref="G72:G74"/>
    <mergeCell ref="B79:B81"/>
    <mergeCell ref="D79:D81"/>
    <mergeCell ref="C72:C74"/>
    <mergeCell ref="D50:D51"/>
    <mergeCell ref="D52:D53"/>
    <mergeCell ref="B63:B65"/>
    <mergeCell ref="D63:D65"/>
    <mergeCell ref="I72:I74"/>
    <mergeCell ref="D72:D74"/>
    <mergeCell ref="H72:H74"/>
    <mergeCell ref="B72:B74"/>
    <mergeCell ref="C52:C53"/>
    <mergeCell ref="B109:B112"/>
    <mergeCell ref="C109:C112"/>
    <mergeCell ref="C50:C51"/>
    <mergeCell ref="I109:I112"/>
    <mergeCell ref="I63:I65"/>
    <mergeCell ref="C63:C65"/>
    <mergeCell ref="C27:C29"/>
    <mergeCell ref="C30:C32"/>
    <mergeCell ref="E27:E29"/>
    <mergeCell ref="F27:F29"/>
    <mergeCell ref="G27:G29"/>
    <mergeCell ref="G63:G65"/>
    <mergeCell ref="D27:D29"/>
    <mergeCell ref="E50:E51"/>
    <mergeCell ref="E63:E65"/>
    <mergeCell ref="F63:F65"/>
    <mergeCell ref="H63:H65"/>
    <mergeCell ref="H109:H112"/>
    <mergeCell ref="G109:G112"/>
    <mergeCell ref="A1:J1"/>
    <mergeCell ref="A2:E2"/>
    <mergeCell ref="F50:F51"/>
    <mergeCell ref="B52:B53"/>
    <mergeCell ref="E52:E53"/>
    <mergeCell ref="F52:F53"/>
    <mergeCell ref="H27:H29"/>
    <mergeCell ref="I27:I29"/>
    <mergeCell ref="B30:B32"/>
    <mergeCell ref="D30:D32"/>
    <mergeCell ref="E30:E32"/>
    <mergeCell ref="F30:F32"/>
    <mergeCell ref="J30:J31"/>
    <mergeCell ref="G30:G32"/>
    <mergeCell ref="H30:H32"/>
    <mergeCell ref="I30:I32"/>
    <mergeCell ref="A115:A116"/>
    <mergeCell ref="D109:D112"/>
    <mergeCell ref="E109:E112"/>
    <mergeCell ref="F109:F112"/>
    <mergeCell ref="A5:A33"/>
    <mergeCell ref="A34:A54"/>
    <mergeCell ref="A55:A70"/>
    <mergeCell ref="B66:B68"/>
    <mergeCell ref="F66:F68"/>
    <mergeCell ref="C66:C68"/>
    <mergeCell ref="D66:D68"/>
    <mergeCell ref="E66:E68"/>
    <mergeCell ref="B27:B29"/>
    <mergeCell ref="B50:B51"/>
    <mergeCell ref="C79:C81"/>
    <mergeCell ref="A108:A113"/>
  </mergeCells>
  <phoneticPr fontId="21" type="noConversion"/>
  <printOptions horizontalCentered="1"/>
  <pageMargins left="0.15748031496062992" right="0.11811023622047245" top="0.94488188976377963" bottom="0.19685039370078741" header="0.51181102362204722" footer="0.19685039370078741"/>
  <pageSetup paperSize="9" scale="81" fitToHeight="0" orientation="landscape" horizontalDpi="300" verticalDpi="300" r:id="rId1"/>
  <headerFooter alignWithMargins="0">
    <oddFooter>Strona &amp;P</oddFooter>
  </headerFooter>
  <rowBreaks count="2" manualBreakCount="2">
    <brk id="62" max="9" man="1"/>
    <brk id="9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6B2F4-FCF1-40F9-98C2-05861955123E}">
  <sheetPr>
    <pageSetUpPr fitToPage="1"/>
  </sheetPr>
  <dimension ref="A1:J53"/>
  <sheetViews>
    <sheetView showGridLines="0" zoomScaleNormal="100" zoomScaleSheetLayoutView="75" workbookViewId="0">
      <pane ySplit="4" topLeftCell="A5" activePane="bottomLeft" state="frozen"/>
      <selection pane="bottomLeft" activeCell="H17" sqref="H17"/>
    </sheetView>
  </sheetViews>
  <sheetFormatPr defaultRowHeight="13.2" x14ac:dyDescent="0.25"/>
  <cols>
    <col min="1" max="1" width="24.44140625" style="28" customWidth="1"/>
    <col min="2" max="2" width="16.33203125" style="4" customWidth="1"/>
    <col min="3" max="3" width="10.109375" style="8" customWidth="1"/>
    <col min="4" max="4" width="19.5546875" style="4" customWidth="1"/>
    <col min="5" max="5" width="15.6640625" style="116" customWidth="1"/>
    <col min="6" max="6" width="14.44140625" style="117" customWidth="1"/>
    <col min="7" max="7" width="15.33203125" style="117" customWidth="1"/>
    <col min="8" max="8" width="15" style="117" customWidth="1"/>
    <col min="9" max="9" width="14.5546875" style="117" customWidth="1"/>
    <col min="10" max="10" width="29.88671875" style="7" customWidth="1"/>
    <col min="11" max="256" width="8.88671875" style="5"/>
    <col min="257" max="257" width="21.88671875" style="5" customWidth="1"/>
    <col min="258" max="258" width="15.109375" style="5" customWidth="1"/>
    <col min="259" max="259" width="25.6640625" style="5" customWidth="1"/>
    <col min="260" max="260" width="16.44140625" style="5" bestFit="1" customWidth="1"/>
    <col min="261" max="261" width="12.5546875" style="5" customWidth="1"/>
    <col min="262" max="262" width="14.44140625" style="5" customWidth="1"/>
    <col min="263" max="263" width="14" style="5" customWidth="1"/>
    <col min="264" max="264" width="15" style="5" customWidth="1"/>
    <col min="265" max="265" width="14.5546875" style="5" customWidth="1"/>
    <col min="266" max="266" width="50" style="5" customWidth="1"/>
    <col min="267" max="512" width="8.88671875" style="5"/>
    <col min="513" max="513" width="21.88671875" style="5" customWidth="1"/>
    <col min="514" max="514" width="15.109375" style="5" customWidth="1"/>
    <col min="515" max="515" width="25.6640625" style="5" customWidth="1"/>
    <col min="516" max="516" width="16.44140625" style="5" bestFit="1" customWidth="1"/>
    <col min="517" max="517" width="12.5546875" style="5" customWidth="1"/>
    <col min="518" max="518" width="14.44140625" style="5" customWidth="1"/>
    <col min="519" max="519" width="14" style="5" customWidth="1"/>
    <col min="520" max="520" width="15" style="5" customWidth="1"/>
    <col min="521" max="521" width="14.5546875" style="5" customWidth="1"/>
    <col min="522" max="522" width="50" style="5" customWidth="1"/>
    <col min="523" max="768" width="8.88671875" style="5"/>
    <col min="769" max="769" width="21.88671875" style="5" customWidth="1"/>
    <col min="770" max="770" width="15.109375" style="5" customWidth="1"/>
    <col min="771" max="771" width="25.6640625" style="5" customWidth="1"/>
    <col min="772" max="772" width="16.44140625" style="5" bestFit="1" customWidth="1"/>
    <col min="773" max="773" width="12.5546875" style="5" customWidth="1"/>
    <col min="774" max="774" width="14.44140625" style="5" customWidth="1"/>
    <col min="775" max="775" width="14" style="5" customWidth="1"/>
    <col min="776" max="776" width="15" style="5" customWidth="1"/>
    <col min="777" max="777" width="14.5546875" style="5" customWidth="1"/>
    <col min="778" max="778" width="50" style="5" customWidth="1"/>
    <col min="779" max="1024" width="8.88671875" style="5"/>
    <col min="1025" max="1025" width="21.88671875" style="5" customWidth="1"/>
    <col min="1026" max="1026" width="15.109375" style="5" customWidth="1"/>
    <col min="1027" max="1027" width="25.6640625" style="5" customWidth="1"/>
    <col min="1028" max="1028" width="16.44140625" style="5" bestFit="1" customWidth="1"/>
    <col min="1029" max="1029" width="12.5546875" style="5" customWidth="1"/>
    <col min="1030" max="1030" width="14.44140625" style="5" customWidth="1"/>
    <col min="1031" max="1031" width="14" style="5" customWidth="1"/>
    <col min="1032" max="1032" width="15" style="5" customWidth="1"/>
    <col min="1033" max="1033" width="14.5546875" style="5" customWidth="1"/>
    <col min="1034" max="1034" width="50" style="5" customWidth="1"/>
    <col min="1035" max="1280" width="8.88671875" style="5"/>
    <col min="1281" max="1281" width="21.88671875" style="5" customWidth="1"/>
    <col min="1282" max="1282" width="15.109375" style="5" customWidth="1"/>
    <col min="1283" max="1283" width="25.6640625" style="5" customWidth="1"/>
    <col min="1284" max="1284" width="16.44140625" style="5" bestFit="1" customWidth="1"/>
    <col min="1285" max="1285" width="12.5546875" style="5" customWidth="1"/>
    <col min="1286" max="1286" width="14.44140625" style="5" customWidth="1"/>
    <col min="1287" max="1287" width="14" style="5" customWidth="1"/>
    <col min="1288" max="1288" width="15" style="5" customWidth="1"/>
    <col min="1289" max="1289" width="14.5546875" style="5" customWidth="1"/>
    <col min="1290" max="1290" width="50" style="5" customWidth="1"/>
    <col min="1291" max="1536" width="8.88671875" style="5"/>
    <col min="1537" max="1537" width="21.88671875" style="5" customWidth="1"/>
    <col min="1538" max="1538" width="15.109375" style="5" customWidth="1"/>
    <col min="1539" max="1539" width="25.6640625" style="5" customWidth="1"/>
    <col min="1540" max="1540" width="16.44140625" style="5" bestFit="1" customWidth="1"/>
    <col min="1541" max="1541" width="12.5546875" style="5" customWidth="1"/>
    <col min="1542" max="1542" width="14.44140625" style="5" customWidth="1"/>
    <col min="1543" max="1543" width="14" style="5" customWidth="1"/>
    <col min="1544" max="1544" width="15" style="5" customWidth="1"/>
    <col min="1545" max="1545" width="14.5546875" style="5" customWidth="1"/>
    <col min="1546" max="1546" width="50" style="5" customWidth="1"/>
    <col min="1547" max="1792" width="8.88671875" style="5"/>
    <col min="1793" max="1793" width="21.88671875" style="5" customWidth="1"/>
    <col min="1794" max="1794" width="15.109375" style="5" customWidth="1"/>
    <col min="1795" max="1795" width="25.6640625" style="5" customWidth="1"/>
    <col min="1796" max="1796" width="16.44140625" style="5" bestFit="1" customWidth="1"/>
    <col min="1797" max="1797" width="12.5546875" style="5" customWidth="1"/>
    <col min="1798" max="1798" width="14.44140625" style="5" customWidth="1"/>
    <col min="1799" max="1799" width="14" style="5" customWidth="1"/>
    <col min="1800" max="1800" width="15" style="5" customWidth="1"/>
    <col min="1801" max="1801" width="14.5546875" style="5" customWidth="1"/>
    <col min="1802" max="1802" width="50" style="5" customWidth="1"/>
    <col min="1803" max="2048" width="8.88671875" style="5"/>
    <col min="2049" max="2049" width="21.88671875" style="5" customWidth="1"/>
    <col min="2050" max="2050" width="15.109375" style="5" customWidth="1"/>
    <col min="2051" max="2051" width="25.6640625" style="5" customWidth="1"/>
    <col min="2052" max="2052" width="16.44140625" style="5" bestFit="1" customWidth="1"/>
    <col min="2053" max="2053" width="12.5546875" style="5" customWidth="1"/>
    <col min="2054" max="2054" width="14.44140625" style="5" customWidth="1"/>
    <col min="2055" max="2055" width="14" style="5" customWidth="1"/>
    <col min="2056" max="2056" width="15" style="5" customWidth="1"/>
    <col min="2057" max="2057" width="14.5546875" style="5" customWidth="1"/>
    <col min="2058" max="2058" width="50" style="5" customWidth="1"/>
    <col min="2059" max="2304" width="8.88671875" style="5"/>
    <col min="2305" max="2305" width="21.88671875" style="5" customWidth="1"/>
    <col min="2306" max="2306" width="15.109375" style="5" customWidth="1"/>
    <col min="2307" max="2307" width="25.6640625" style="5" customWidth="1"/>
    <col min="2308" max="2308" width="16.44140625" style="5" bestFit="1" customWidth="1"/>
    <col min="2309" max="2309" width="12.5546875" style="5" customWidth="1"/>
    <col min="2310" max="2310" width="14.44140625" style="5" customWidth="1"/>
    <col min="2311" max="2311" width="14" style="5" customWidth="1"/>
    <col min="2312" max="2312" width="15" style="5" customWidth="1"/>
    <col min="2313" max="2313" width="14.5546875" style="5" customWidth="1"/>
    <col min="2314" max="2314" width="50" style="5" customWidth="1"/>
    <col min="2315" max="2560" width="8.88671875" style="5"/>
    <col min="2561" max="2561" width="21.88671875" style="5" customWidth="1"/>
    <col min="2562" max="2562" width="15.109375" style="5" customWidth="1"/>
    <col min="2563" max="2563" width="25.6640625" style="5" customWidth="1"/>
    <col min="2564" max="2564" width="16.44140625" style="5" bestFit="1" customWidth="1"/>
    <col min="2565" max="2565" width="12.5546875" style="5" customWidth="1"/>
    <col min="2566" max="2566" width="14.44140625" style="5" customWidth="1"/>
    <col min="2567" max="2567" width="14" style="5" customWidth="1"/>
    <col min="2568" max="2568" width="15" style="5" customWidth="1"/>
    <col min="2569" max="2569" width="14.5546875" style="5" customWidth="1"/>
    <col min="2570" max="2570" width="50" style="5" customWidth="1"/>
    <col min="2571" max="2816" width="8.88671875" style="5"/>
    <col min="2817" max="2817" width="21.88671875" style="5" customWidth="1"/>
    <col min="2818" max="2818" width="15.109375" style="5" customWidth="1"/>
    <col min="2819" max="2819" width="25.6640625" style="5" customWidth="1"/>
    <col min="2820" max="2820" width="16.44140625" style="5" bestFit="1" customWidth="1"/>
    <col min="2821" max="2821" width="12.5546875" style="5" customWidth="1"/>
    <col min="2822" max="2822" width="14.44140625" style="5" customWidth="1"/>
    <col min="2823" max="2823" width="14" style="5" customWidth="1"/>
    <col min="2824" max="2824" width="15" style="5" customWidth="1"/>
    <col min="2825" max="2825" width="14.5546875" style="5" customWidth="1"/>
    <col min="2826" max="2826" width="50" style="5" customWidth="1"/>
    <col min="2827" max="3072" width="8.88671875" style="5"/>
    <col min="3073" max="3073" width="21.88671875" style="5" customWidth="1"/>
    <col min="3074" max="3074" width="15.109375" style="5" customWidth="1"/>
    <col min="3075" max="3075" width="25.6640625" style="5" customWidth="1"/>
    <col min="3076" max="3076" width="16.44140625" style="5" bestFit="1" customWidth="1"/>
    <col min="3077" max="3077" width="12.5546875" style="5" customWidth="1"/>
    <col min="3078" max="3078" width="14.44140625" style="5" customWidth="1"/>
    <col min="3079" max="3079" width="14" style="5" customWidth="1"/>
    <col min="3080" max="3080" width="15" style="5" customWidth="1"/>
    <col min="3081" max="3081" width="14.5546875" style="5" customWidth="1"/>
    <col min="3082" max="3082" width="50" style="5" customWidth="1"/>
    <col min="3083" max="3328" width="8.88671875" style="5"/>
    <col min="3329" max="3329" width="21.88671875" style="5" customWidth="1"/>
    <col min="3330" max="3330" width="15.109375" style="5" customWidth="1"/>
    <col min="3331" max="3331" width="25.6640625" style="5" customWidth="1"/>
    <col min="3332" max="3332" width="16.44140625" style="5" bestFit="1" customWidth="1"/>
    <col min="3333" max="3333" width="12.5546875" style="5" customWidth="1"/>
    <col min="3334" max="3334" width="14.44140625" style="5" customWidth="1"/>
    <col min="3335" max="3335" width="14" style="5" customWidth="1"/>
    <col min="3336" max="3336" width="15" style="5" customWidth="1"/>
    <col min="3337" max="3337" width="14.5546875" style="5" customWidth="1"/>
    <col min="3338" max="3338" width="50" style="5" customWidth="1"/>
    <col min="3339" max="3584" width="8.88671875" style="5"/>
    <col min="3585" max="3585" width="21.88671875" style="5" customWidth="1"/>
    <col min="3586" max="3586" width="15.109375" style="5" customWidth="1"/>
    <col min="3587" max="3587" width="25.6640625" style="5" customWidth="1"/>
    <col min="3588" max="3588" width="16.44140625" style="5" bestFit="1" customWidth="1"/>
    <col min="3589" max="3589" width="12.5546875" style="5" customWidth="1"/>
    <col min="3590" max="3590" width="14.44140625" style="5" customWidth="1"/>
    <col min="3591" max="3591" width="14" style="5" customWidth="1"/>
    <col min="3592" max="3592" width="15" style="5" customWidth="1"/>
    <col min="3593" max="3593" width="14.5546875" style="5" customWidth="1"/>
    <col min="3594" max="3594" width="50" style="5" customWidth="1"/>
    <col min="3595" max="3840" width="8.88671875" style="5"/>
    <col min="3841" max="3841" width="21.88671875" style="5" customWidth="1"/>
    <col min="3842" max="3842" width="15.109375" style="5" customWidth="1"/>
    <col min="3843" max="3843" width="25.6640625" style="5" customWidth="1"/>
    <col min="3844" max="3844" width="16.44140625" style="5" bestFit="1" customWidth="1"/>
    <col min="3845" max="3845" width="12.5546875" style="5" customWidth="1"/>
    <col min="3846" max="3846" width="14.44140625" style="5" customWidth="1"/>
    <col min="3847" max="3847" width="14" style="5" customWidth="1"/>
    <col min="3848" max="3848" width="15" style="5" customWidth="1"/>
    <col min="3849" max="3849" width="14.5546875" style="5" customWidth="1"/>
    <col min="3850" max="3850" width="50" style="5" customWidth="1"/>
    <col min="3851" max="4096" width="8.88671875" style="5"/>
    <col min="4097" max="4097" width="21.88671875" style="5" customWidth="1"/>
    <col min="4098" max="4098" width="15.109375" style="5" customWidth="1"/>
    <col min="4099" max="4099" width="25.6640625" style="5" customWidth="1"/>
    <col min="4100" max="4100" width="16.44140625" style="5" bestFit="1" customWidth="1"/>
    <col min="4101" max="4101" width="12.5546875" style="5" customWidth="1"/>
    <col min="4102" max="4102" width="14.44140625" style="5" customWidth="1"/>
    <col min="4103" max="4103" width="14" style="5" customWidth="1"/>
    <col min="4104" max="4104" width="15" style="5" customWidth="1"/>
    <col min="4105" max="4105" width="14.5546875" style="5" customWidth="1"/>
    <col min="4106" max="4106" width="50" style="5" customWidth="1"/>
    <col min="4107" max="4352" width="8.88671875" style="5"/>
    <col min="4353" max="4353" width="21.88671875" style="5" customWidth="1"/>
    <col min="4354" max="4354" width="15.109375" style="5" customWidth="1"/>
    <col min="4355" max="4355" width="25.6640625" style="5" customWidth="1"/>
    <col min="4356" max="4356" width="16.44140625" style="5" bestFit="1" customWidth="1"/>
    <col min="4357" max="4357" width="12.5546875" style="5" customWidth="1"/>
    <col min="4358" max="4358" width="14.44140625" style="5" customWidth="1"/>
    <col min="4359" max="4359" width="14" style="5" customWidth="1"/>
    <col min="4360" max="4360" width="15" style="5" customWidth="1"/>
    <col min="4361" max="4361" width="14.5546875" style="5" customWidth="1"/>
    <col min="4362" max="4362" width="50" style="5" customWidth="1"/>
    <col min="4363" max="4608" width="8.88671875" style="5"/>
    <col min="4609" max="4609" width="21.88671875" style="5" customWidth="1"/>
    <col min="4610" max="4610" width="15.109375" style="5" customWidth="1"/>
    <col min="4611" max="4611" width="25.6640625" style="5" customWidth="1"/>
    <col min="4612" max="4612" width="16.44140625" style="5" bestFit="1" customWidth="1"/>
    <col min="4613" max="4613" width="12.5546875" style="5" customWidth="1"/>
    <col min="4614" max="4614" width="14.44140625" style="5" customWidth="1"/>
    <col min="4615" max="4615" width="14" style="5" customWidth="1"/>
    <col min="4616" max="4616" width="15" style="5" customWidth="1"/>
    <col min="4617" max="4617" width="14.5546875" style="5" customWidth="1"/>
    <col min="4618" max="4618" width="50" style="5" customWidth="1"/>
    <col min="4619" max="4864" width="8.88671875" style="5"/>
    <col min="4865" max="4865" width="21.88671875" style="5" customWidth="1"/>
    <col min="4866" max="4866" width="15.109375" style="5" customWidth="1"/>
    <col min="4867" max="4867" width="25.6640625" style="5" customWidth="1"/>
    <col min="4868" max="4868" width="16.44140625" style="5" bestFit="1" customWidth="1"/>
    <col min="4869" max="4869" width="12.5546875" style="5" customWidth="1"/>
    <col min="4870" max="4870" width="14.44140625" style="5" customWidth="1"/>
    <col min="4871" max="4871" width="14" style="5" customWidth="1"/>
    <col min="4872" max="4872" width="15" style="5" customWidth="1"/>
    <col min="4873" max="4873" width="14.5546875" style="5" customWidth="1"/>
    <col min="4874" max="4874" width="50" style="5" customWidth="1"/>
    <col min="4875" max="5120" width="8.88671875" style="5"/>
    <col min="5121" max="5121" width="21.88671875" style="5" customWidth="1"/>
    <col min="5122" max="5122" width="15.109375" style="5" customWidth="1"/>
    <col min="5123" max="5123" width="25.6640625" style="5" customWidth="1"/>
    <col min="5124" max="5124" width="16.44140625" style="5" bestFit="1" customWidth="1"/>
    <col min="5125" max="5125" width="12.5546875" style="5" customWidth="1"/>
    <col min="5126" max="5126" width="14.44140625" style="5" customWidth="1"/>
    <col min="5127" max="5127" width="14" style="5" customWidth="1"/>
    <col min="5128" max="5128" width="15" style="5" customWidth="1"/>
    <col min="5129" max="5129" width="14.5546875" style="5" customWidth="1"/>
    <col min="5130" max="5130" width="50" style="5" customWidth="1"/>
    <col min="5131" max="5376" width="8.88671875" style="5"/>
    <col min="5377" max="5377" width="21.88671875" style="5" customWidth="1"/>
    <col min="5378" max="5378" width="15.109375" style="5" customWidth="1"/>
    <col min="5379" max="5379" width="25.6640625" style="5" customWidth="1"/>
    <col min="5380" max="5380" width="16.44140625" style="5" bestFit="1" customWidth="1"/>
    <col min="5381" max="5381" width="12.5546875" style="5" customWidth="1"/>
    <col min="5382" max="5382" width="14.44140625" style="5" customWidth="1"/>
    <col min="5383" max="5383" width="14" style="5" customWidth="1"/>
    <col min="5384" max="5384" width="15" style="5" customWidth="1"/>
    <col min="5385" max="5385" width="14.5546875" style="5" customWidth="1"/>
    <col min="5386" max="5386" width="50" style="5" customWidth="1"/>
    <col min="5387" max="5632" width="8.88671875" style="5"/>
    <col min="5633" max="5633" width="21.88671875" style="5" customWidth="1"/>
    <col min="5634" max="5634" width="15.109375" style="5" customWidth="1"/>
    <col min="5635" max="5635" width="25.6640625" style="5" customWidth="1"/>
    <col min="5636" max="5636" width="16.44140625" style="5" bestFit="1" customWidth="1"/>
    <col min="5637" max="5637" width="12.5546875" style="5" customWidth="1"/>
    <col min="5638" max="5638" width="14.44140625" style="5" customWidth="1"/>
    <col min="5639" max="5639" width="14" style="5" customWidth="1"/>
    <col min="5640" max="5640" width="15" style="5" customWidth="1"/>
    <col min="5641" max="5641" width="14.5546875" style="5" customWidth="1"/>
    <col min="5642" max="5642" width="50" style="5" customWidth="1"/>
    <col min="5643" max="5888" width="8.88671875" style="5"/>
    <col min="5889" max="5889" width="21.88671875" style="5" customWidth="1"/>
    <col min="5890" max="5890" width="15.109375" style="5" customWidth="1"/>
    <col min="5891" max="5891" width="25.6640625" style="5" customWidth="1"/>
    <col min="5892" max="5892" width="16.44140625" style="5" bestFit="1" customWidth="1"/>
    <col min="5893" max="5893" width="12.5546875" style="5" customWidth="1"/>
    <col min="5894" max="5894" width="14.44140625" style="5" customWidth="1"/>
    <col min="5895" max="5895" width="14" style="5" customWidth="1"/>
    <col min="5896" max="5896" width="15" style="5" customWidth="1"/>
    <col min="5897" max="5897" width="14.5546875" style="5" customWidth="1"/>
    <col min="5898" max="5898" width="50" style="5" customWidth="1"/>
    <col min="5899" max="6144" width="8.88671875" style="5"/>
    <col min="6145" max="6145" width="21.88671875" style="5" customWidth="1"/>
    <col min="6146" max="6146" width="15.109375" style="5" customWidth="1"/>
    <col min="6147" max="6147" width="25.6640625" style="5" customWidth="1"/>
    <col min="6148" max="6148" width="16.44140625" style="5" bestFit="1" customWidth="1"/>
    <col min="6149" max="6149" width="12.5546875" style="5" customWidth="1"/>
    <col min="6150" max="6150" width="14.44140625" style="5" customWidth="1"/>
    <col min="6151" max="6151" width="14" style="5" customWidth="1"/>
    <col min="6152" max="6152" width="15" style="5" customWidth="1"/>
    <col min="6153" max="6153" width="14.5546875" style="5" customWidth="1"/>
    <col min="6154" max="6154" width="50" style="5" customWidth="1"/>
    <col min="6155" max="6400" width="8.88671875" style="5"/>
    <col min="6401" max="6401" width="21.88671875" style="5" customWidth="1"/>
    <col min="6402" max="6402" width="15.109375" style="5" customWidth="1"/>
    <col min="6403" max="6403" width="25.6640625" style="5" customWidth="1"/>
    <col min="6404" max="6404" width="16.44140625" style="5" bestFit="1" customWidth="1"/>
    <col min="6405" max="6405" width="12.5546875" style="5" customWidth="1"/>
    <col min="6406" max="6406" width="14.44140625" style="5" customWidth="1"/>
    <col min="6407" max="6407" width="14" style="5" customWidth="1"/>
    <col min="6408" max="6408" width="15" style="5" customWidth="1"/>
    <col min="6409" max="6409" width="14.5546875" style="5" customWidth="1"/>
    <col min="6410" max="6410" width="50" style="5" customWidth="1"/>
    <col min="6411" max="6656" width="8.88671875" style="5"/>
    <col min="6657" max="6657" width="21.88671875" style="5" customWidth="1"/>
    <col min="6658" max="6658" width="15.109375" style="5" customWidth="1"/>
    <col min="6659" max="6659" width="25.6640625" style="5" customWidth="1"/>
    <col min="6660" max="6660" width="16.44140625" style="5" bestFit="1" customWidth="1"/>
    <col min="6661" max="6661" width="12.5546875" style="5" customWidth="1"/>
    <col min="6662" max="6662" width="14.44140625" style="5" customWidth="1"/>
    <col min="6663" max="6663" width="14" style="5" customWidth="1"/>
    <col min="6664" max="6664" width="15" style="5" customWidth="1"/>
    <col min="6665" max="6665" width="14.5546875" style="5" customWidth="1"/>
    <col min="6666" max="6666" width="50" style="5" customWidth="1"/>
    <col min="6667" max="6912" width="8.88671875" style="5"/>
    <col min="6913" max="6913" width="21.88671875" style="5" customWidth="1"/>
    <col min="6914" max="6914" width="15.109375" style="5" customWidth="1"/>
    <col min="6915" max="6915" width="25.6640625" style="5" customWidth="1"/>
    <col min="6916" max="6916" width="16.44140625" style="5" bestFit="1" customWidth="1"/>
    <col min="6917" max="6917" width="12.5546875" style="5" customWidth="1"/>
    <col min="6918" max="6918" width="14.44140625" style="5" customWidth="1"/>
    <col min="6919" max="6919" width="14" style="5" customWidth="1"/>
    <col min="6920" max="6920" width="15" style="5" customWidth="1"/>
    <col min="6921" max="6921" width="14.5546875" style="5" customWidth="1"/>
    <col min="6922" max="6922" width="50" style="5" customWidth="1"/>
    <col min="6923" max="7168" width="8.88671875" style="5"/>
    <col min="7169" max="7169" width="21.88671875" style="5" customWidth="1"/>
    <col min="7170" max="7170" width="15.109375" style="5" customWidth="1"/>
    <col min="7171" max="7171" width="25.6640625" style="5" customWidth="1"/>
    <col min="7172" max="7172" width="16.44140625" style="5" bestFit="1" customWidth="1"/>
    <col min="7173" max="7173" width="12.5546875" style="5" customWidth="1"/>
    <col min="7174" max="7174" width="14.44140625" style="5" customWidth="1"/>
    <col min="7175" max="7175" width="14" style="5" customWidth="1"/>
    <col min="7176" max="7176" width="15" style="5" customWidth="1"/>
    <col min="7177" max="7177" width="14.5546875" style="5" customWidth="1"/>
    <col min="7178" max="7178" width="50" style="5" customWidth="1"/>
    <col min="7179" max="7424" width="8.88671875" style="5"/>
    <col min="7425" max="7425" width="21.88671875" style="5" customWidth="1"/>
    <col min="7426" max="7426" width="15.109375" style="5" customWidth="1"/>
    <col min="7427" max="7427" width="25.6640625" style="5" customWidth="1"/>
    <col min="7428" max="7428" width="16.44140625" style="5" bestFit="1" customWidth="1"/>
    <col min="7429" max="7429" width="12.5546875" style="5" customWidth="1"/>
    <col min="7430" max="7430" width="14.44140625" style="5" customWidth="1"/>
    <col min="7431" max="7431" width="14" style="5" customWidth="1"/>
    <col min="7432" max="7432" width="15" style="5" customWidth="1"/>
    <col min="7433" max="7433" width="14.5546875" style="5" customWidth="1"/>
    <col min="7434" max="7434" width="50" style="5" customWidth="1"/>
    <col min="7435" max="7680" width="8.88671875" style="5"/>
    <col min="7681" max="7681" width="21.88671875" style="5" customWidth="1"/>
    <col min="7682" max="7682" width="15.109375" style="5" customWidth="1"/>
    <col min="7683" max="7683" width="25.6640625" style="5" customWidth="1"/>
    <col min="7684" max="7684" width="16.44140625" style="5" bestFit="1" customWidth="1"/>
    <col min="7685" max="7685" width="12.5546875" style="5" customWidth="1"/>
    <col min="7686" max="7686" width="14.44140625" style="5" customWidth="1"/>
    <col min="7687" max="7687" width="14" style="5" customWidth="1"/>
    <col min="7688" max="7688" width="15" style="5" customWidth="1"/>
    <col min="7689" max="7689" width="14.5546875" style="5" customWidth="1"/>
    <col min="7690" max="7690" width="50" style="5" customWidth="1"/>
    <col min="7691" max="7936" width="8.88671875" style="5"/>
    <col min="7937" max="7937" width="21.88671875" style="5" customWidth="1"/>
    <col min="7938" max="7938" width="15.109375" style="5" customWidth="1"/>
    <col min="7939" max="7939" width="25.6640625" style="5" customWidth="1"/>
    <col min="7940" max="7940" width="16.44140625" style="5" bestFit="1" customWidth="1"/>
    <col min="7941" max="7941" width="12.5546875" style="5" customWidth="1"/>
    <col min="7942" max="7942" width="14.44140625" style="5" customWidth="1"/>
    <col min="7943" max="7943" width="14" style="5" customWidth="1"/>
    <col min="7944" max="7944" width="15" style="5" customWidth="1"/>
    <col min="7945" max="7945" width="14.5546875" style="5" customWidth="1"/>
    <col min="7946" max="7946" width="50" style="5" customWidth="1"/>
    <col min="7947" max="8192" width="8.88671875" style="5"/>
    <col min="8193" max="8193" width="21.88671875" style="5" customWidth="1"/>
    <col min="8194" max="8194" width="15.109375" style="5" customWidth="1"/>
    <col min="8195" max="8195" width="25.6640625" style="5" customWidth="1"/>
    <col min="8196" max="8196" width="16.44140625" style="5" bestFit="1" customWidth="1"/>
    <col min="8197" max="8197" width="12.5546875" style="5" customWidth="1"/>
    <col min="8198" max="8198" width="14.44140625" style="5" customWidth="1"/>
    <col min="8199" max="8199" width="14" style="5" customWidth="1"/>
    <col min="8200" max="8200" width="15" style="5" customWidth="1"/>
    <col min="8201" max="8201" width="14.5546875" style="5" customWidth="1"/>
    <col min="8202" max="8202" width="50" style="5" customWidth="1"/>
    <col min="8203" max="8448" width="8.88671875" style="5"/>
    <col min="8449" max="8449" width="21.88671875" style="5" customWidth="1"/>
    <col min="8450" max="8450" width="15.109375" style="5" customWidth="1"/>
    <col min="8451" max="8451" width="25.6640625" style="5" customWidth="1"/>
    <col min="8452" max="8452" width="16.44140625" style="5" bestFit="1" customWidth="1"/>
    <col min="8453" max="8453" width="12.5546875" style="5" customWidth="1"/>
    <col min="8454" max="8454" width="14.44140625" style="5" customWidth="1"/>
    <col min="8455" max="8455" width="14" style="5" customWidth="1"/>
    <col min="8456" max="8456" width="15" style="5" customWidth="1"/>
    <col min="8457" max="8457" width="14.5546875" style="5" customWidth="1"/>
    <col min="8458" max="8458" width="50" style="5" customWidth="1"/>
    <col min="8459" max="8704" width="8.88671875" style="5"/>
    <col min="8705" max="8705" width="21.88671875" style="5" customWidth="1"/>
    <col min="8706" max="8706" width="15.109375" style="5" customWidth="1"/>
    <col min="8707" max="8707" width="25.6640625" style="5" customWidth="1"/>
    <col min="8708" max="8708" width="16.44140625" style="5" bestFit="1" customWidth="1"/>
    <col min="8709" max="8709" width="12.5546875" style="5" customWidth="1"/>
    <col min="8710" max="8710" width="14.44140625" style="5" customWidth="1"/>
    <col min="8711" max="8711" width="14" style="5" customWidth="1"/>
    <col min="8712" max="8712" width="15" style="5" customWidth="1"/>
    <col min="8713" max="8713" width="14.5546875" style="5" customWidth="1"/>
    <col min="8714" max="8714" width="50" style="5" customWidth="1"/>
    <col min="8715" max="8960" width="8.88671875" style="5"/>
    <col min="8961" max="8961" width="21.88671875" style="5" customWidth="1"/>
    <col min="8962" max="8962" width="15.109375" style="5" customWidth="1"/>
    <col min="8963" max="8963" width="25.6640625" style="5" customWidth="1"/>
    <col min="8964" max="8964" width="16.44140625" style="5" bestFit="1" customWidth="1"/>
    <col min="8965" max="8965" width="12.5546875" style="5" customWidth="1"/>
    <col min="8966" max="8966" width="14.44140625" style="5" customWidth="1"/>
    <col min="8967" max="8967" width="14" style="5" customWidth="1"/>
    <col min="8968" max="8968" width="15" style="5" customWidth="1"/>
    <col min="8969" max="8969" width="14.5546875" style="5" customWidth="1"/>
    <col min="8970" max="8970" width="50" style="5" customWidth="1"/>
    <col min="8971" max="9216" width="8.88671875" style="5"/>
    <col min="9217" max="9217" width="21.88671875" style="5" customWidth="1"/>
    <col min="9218" max="9218" width="15.109375" style="5" customWidth="1"/>
    <col min="9219" max="9219" width="25.6640625" style="5" customWidth="1"/>
    <col min="9220" max="9220" width="16.44140625" style="5" bestFit="1" customWidth="1"/>
    <col min="9221" max="9221" width="12.5546875" style="5" customWidth="1"/>
    <col min="9222" max="9222" width="14.44140625" style="5" customWidth="1"/>
    <col min="9223" max="9223" width="14" style="5" customWidth="1"/>
    <col min="9224" max="9224" width="15" style="5" customWidth="1"/>
    <col min="9225" max="9225" width="14.5546875" style="5" customWidth="1"/>
    <col min="9226" max="9226" width="50" style="5" customWidth="1"/>
    <col min="9227" max="9472" width="8.88671875" style="5"/>
    <col min="9473" max="9473" width="21.88671875" style="5" customWidth="1"/>
    <col min="9474" max="9474" width="15.109375" style="5" customWidth="1"/>
    <col min="9475" max="9475" width="25.6640625" style="5" customWidth="1"/>
    <col min="9476" max="9476" width="16.44140625" style="5" bestFit="1" customWidth="1"/>
    <col min="9477" max="9477" width="12.5546875" style="5" customWidth="1"/>
    <col min="9478" max="9478" width="14.44140625" style="5" customWidth="1"/>
    <col min="9479" max="9479" width="14" style="5" customWidth="1"/>
    <col min="9480" max="9480" width="15" style="5" customWidth="1"/>
    <col min="9481" max="9481" width="14.5546875" style="5" customWidth="1"/>
    <col min="9482" max="9482" width="50" style="5" customWidth="1"/>
    <col min="9483" max="9728" width="8.88671875" style="5"/>
    <col min="9729" max="9729" width="21.88671875" style="5" customWidth="1"/>
    <col min="9730" max="9730" width="15.109375" style="5" customWidth="1"/>
    <col min="9731" max="9731" width="25.6640625" style="5" customWidth="1"/>
    <col min="9732" max="9732" width="16.44140625" style="5" bestFit="1" customWidth="1"/>
    <col min="9733" max="9733" width="12.5546875" style="5" customWidth="1"/>
    <col min="9734" max="9734" width="14.44140625" style="5" customWidth="1"/>
    <col min="9735" max="9735" width="14" style="5" customWidth="1"/>
    <col min="9736" max="9736" width="15" style="5" customWidth="1"/>
    <col min="9737" max="9737" width="14.5546875" style="5" customWidth="1"/>
    <col min="9738" max="9738" width="50" style="5" customWidth="1"/>
    <col min="9739" max="9984" width="8.88671875" style="5"/>
    <col min="9985" max="9985" width="21.88671875" style="5" customWidth="1"/>
    <col min="9986" max="9986" width="15.109375" style="5" customWidth="1"/>
    <col min="9987" max="9987" width="25.6640625" style="5" customWidth="1"/>
    <col min="9988" max="9988" width="16.44140625" style="5" bestFit="1" customWidth="1"/>
    <col min="9989" max="9989" width="12.5546875" style="5" customWidth="1"/>
    <col min="9990" max="9990" width="14.44140625" style="5" customWidth="1"/>
    <col min="9991" max="9991" width="14" style="5" customWidth="1"/>
    <col min="9992" max="9992" width="15" style="5" customWidth="1"/>
    <col min="9993" max="9993" width="14.5546875" style="5" customWidth="1"/>
    <col min="9994" max="9994" width="50" style="5" customWidth="1"/>
    <col min="9995" max="10240" width="8.88671875" style="5"/>
    <col min="10241" max="10241" width="21.88671875" style="5" customWidth="1"/>
    <col min="10242" max="10242" width="15.109375" style="5" customWidth="1"/>
    <col min="10243" max="10243" width="25.6640625" style="5" customWidth="1"/>
    <col min="10244" max="10244" width="16.44140625" style="5" bestFit="1" customWidth="1"/>
    <col min="10245" max="10245" width="12.5546875" style="5" customWidth="1"/>
    <col min="10246" max="10246" width="14.44140625" style="5" customWidth="1"/>
    <col min="10247" max="10247" width="14" style="5" customWidth="1"/>
    <col min="10248" max="10248" width="15" style="5" customWidth="1"/>
    <col min="10249" max="10249" width="14.5546875" style="5" customWidth="1"/>
    <col min="10250" max="10250" width="50" style="5" customWidth="1"/>
    <col min="10251" max="10496" width="8.88671875" style="5"/>
    <col min="10497" max="10497" width="21.88671875" style="5" customWidth="1"/>
    <col min="10498" max="10498" width="15.109375" style="5" customWidth="1"/>
    <col min="10499" max="10499" width="25.6640625" style="5" customWidth="1"/>
    <col min="10500" max="10500" width="16.44140625" style="5" bestFit="1" customWidth="1"/>
    <col min="10501" max="10501" width="12.5546875" style="5" customWidth="1"/>
    <col min="10502" max="10502" width="14.44140625" style="5" customWidth="1"/>
    <col min="10503" max="10503" width="14" style="5" customWidth="1"/>
    <col min="10504" max="10504" width="15" style="5" customWidth="1"/>
    <col min="10505" max="10505" width="14.5546875" style="5" customWidth="1"/>
    <col min="10506" max="10506" width="50" style="5" customWidth="1"/>
    <col min="10507" max="10752" width="8.88671875" style="5"/>
    <col min="10753" max="10753" width="21.88671875" style="5" customWidth="1"/>
    <col min="10754" max="10754" width="15.109375" style="5" customWidth="1"/>
    <col min="10755" max="10755" width="25.6640625" style="5" customWidth="1"/>
    <col min="10756" max="10756" width="16.44140625" style="5" bestFit="1" customWidth="1"/>
    <col min="10757" max="10757" width="12.5546875" style="5" customWidth="1"/>
    <col min="10758" max="10758" width="14.44140625" style="5" customWidth="1"/>
    <col min="10759" max="10759" width="14" style="5" customWidth="1"/>
    <col min="10760" max="10760" width="15" style="5" customWidth="1"/>
    <col min="10761" max="10761" width="14.5546875" style="5" customWidth="1"/>
    <col min="10762" max="10762" width="50" style="5" customWidth="1"/>
    <col min="10763" max="11008" width="8.88671875" style="5"/>
    <col min="11009" max="11009" width="21.88671875" style="5" customWidth="1"/>
    <col min="11010" max="11010" width="15.109375" style="5" customWidth="1"/>
    <col min="11011" max="11011" width="25.6640625" style="5" customWidth="1"/>
    <col min="11012" max="11012" width="16.44140625" style="5" bestFit="1" customWidth="1"/>
    <col min="11013" max="11013" width="12.5546875" style="5" customWidth="1"/>
    <col min="11014" max="11014" width="14.44140625" style="5" customWidth="1"/>
    <col min="11015" max="11015" width="14" style="5" customWidth="1"/>
    <col min="11016" max="11016" width="15" style="5" customWidth="1"/>
    <col min="11017" max="11017" width="14.5546875" style="5" customWidth="1"/>
    <col min="11018" max="11018" width="50" style="5" customWidth="1"/>
    <col min="11019" max="11264" width="8.88671875" style="5"/>
    <col min="11265" max="11265" width="21.88671875" style="5" customWidth="1"/>
    <col min="11266" max="11266" width="15.109375" style="5" customWidth="1"/>
    <col min="11267" max="11267" width="25.6640625" style="5" customWidth="1"/>
    <col min="11268" max="11268" width="16.44140625" style="5" bestFit="1" customWidth="1"/>
    <col min="11269" max="11269" width="12.5546875" style="5" customWidth="1"/>
    <col min="11270" max="11270" width="14.44140625" style="5" customWidth="1"/>
    <col min="11271" max="11271" width="14" style="5" customWidth="1"/>
    <col min="11272" max="11272" width="15" style="5" customWidth="1"/>
    <col min="11273" max="11273" width="14.5546875" style="5" customWidth="1"/>
    <col min="11274" max="11274" width="50" style="5" customWidth="1"/>
    <col min="11275" max="11520" width="8.88671875" style="5"/>
    <col min="11521" max="11521" width="21.88671875" style="5" customWidth="1"/>
    <col min="11522" max="11522" width="15.109375" style="5" customWidth="1"/>
    <col min="11523" max="11523" width="25.6640625" style="5" customWidth="1"/>
    <col min="11524" max="11524" width="16.44140625" style="5" bestFit="1" customWidth="1"/>
    <col min="11525" max="11525" width="12.5546875" style="5" customWidth="1"/>
    <col min="11526" max="11526" width="14.44140625" style="5" customWidth="1"/>
    <col min="11527" max="11527" width="14" style="5" customWidth="1"/>
    <col min="11528" max="11528" width="15" style="5" customWidth="1"/>
    <col min="11529" max="11529" width="14.5546875" style="5" customWidth="1"/>
    <col min="11530" max="11530" width="50" style="5" customWidth="1"/>
    <col min="11531" max="11776" width="8.88671875" style="5"/>
    <col min="11777" max="11777" width="21.88671875" style="5" customWidth="1"/>
    <col min="11778" max="11778" width="15.109375" style="5" customWidth="1"/>
    <col min="11779" max="11779" width="25.6640625" style="5" customWidth="1"/>
    <col min="11780" max="11780" width="16.44140625" style="5" bestFit="1" customWidth="1"/>
    <col min="11781" max="11781" width="12.5546875" style="5" customWidth="1"/>
    <col min="11782" max="11782" width="14.44140625" style="5" customWidth="1"/>
    <col min="11783" max="11783" width="14" style="5" customWidth="1"/>
    <col min="11784" max="11784" width="15" style="5" customWidth="1"/>
    <col min="11785" max="11785" width="14.5546875" style="5" customWidth="1"/>
    <col min="11786" max="11786" width="50" style="5" customWidth="1"/>
    <col min="11787" max="12032" width="8.88671875" style="5"/>
    <col min="12033" max="12033" width="21.88671875" style="5" customWidth="1"/>
    <col min="12034" max="12034" width="15.109375" style="5" customWidth="1"/>
    <col min="12035" max="12035" width="25.6640625" style="5" customWidth="1"/>
    <col min="12036" max="12036" width="16.44140625" style="5" bestFit="1" customWidth="1"/>
    <col min="12037" max="12037" width="12.5546875" style="5" customWidth="1"/>
    <col min="12038" max="12038" width="14.44140625" style="5" customWidth="1"/>
    <col min="12039" max="12039" width="14" style="5" customWidth="1"/>
    <col min="12040" max="12040" width="15" style="5" customWidth="1"/>
    <col min="12041" max="12041" width="14.5546875" style="5" customWidth="1"/>
    <col min="12042" max="12042" width="50" style="5" customWidth="1"/>
    <col min="12043" max="12288" width="8.88671875" style="5"/>
    <col min="12289" max="12289" width="21.88671875" style="5" customWidth="1"/>
    <col min="12290" max="12290" width="15.109375" style="5" customWidth="1"/>
    <col min="12291" max="12291" width="25.6640625" style="5" customWidth="1"/>
    <col min="12292" max="12292" width="16.44140625" style="5" bestFit="1" customWidth="1"/>
    <col min="12293" max="12293" width="12.5546875" style="5" customWidth="1"/>
    <col min="12294" max="12294" width="14.44140625" style="5" customWidth="1"/>
    <col min="12295" max="12295" width="14" style="5" customWidth="1"/>
    <col min="12296" max="12296" width="15" style="5" customWidth="1"/>
    <col min="12297" max="12297" width="14.5546875" style="5" customWidth="1"/>
    <col min="12298" max="12298" width="50" style="5" customWidth="1"/>
    <col min="12299" max="12544" width="8.88671875" style="5"/>
    <col min="12545" max="12545" width="21.88671875" style="5" customWidth="1"/>
    <col min="12546" max="12546" width="15.109375" style="5" customWidth="1"/>
    <col min="12547" max="12547" width="25.6640625" style="5" customWidth="1"/>
    <col min="12548" max="12548" width="16.44140625" style="5" bestFit="1" customWidth="1"/>
    <col min="12549" max="12549" width="12.5546875" style="5" customWidth="1"/>
    <col min="12550" max="12550" width="14.44140625" style="5" customWidth="1"/>
    <col min="12551" max="12551" width="14" style="5" customWidth="1"/>
    <col min="12552" max="12552" width="15" style="5" customWidth="1"/>
    <col min="12553" max="12553" width="14.5546875" style="5" customWidth="1"/>
    <col min="12554" max="12554" width="50" style="5" customWidth="1"/>
    <col min="12555" max="12800" width="8.88671875" style="5"/>
    <col min="12801" max="12801" width="21.88671875" style="5" customWidth="1"/>
    <col min="12802" max="12802" width="15.109375" style="5" customWidth="1"/>
    <col min="12803" max="12803" width="25.6640625" style="5" customWidth="1"/>
    <col min="12804" max="12804" width="16.44140625" style="5" bestFit="1" customWidth="1"/>
    <col min="12805" max="12805" width="12.5546875" style="5" customWidth="1"/>
    <col min="12806" max="12806" width="14.44140625" style="5" customWidth="1"/>
    <col min="12807" max="12807" width="14" style="5" customWidth="1"/>
    <col min="12808" max="12808" width="15" style="5" customWidth="1"/>
    <col min="12809" max="12809" width="14.5546875" style="5" customWidth="1"/>
    <col min="12810" max="12810" width="50" style="5" customWidth="1"/>
    <col min="12811" max="13056" width="8.88671875" style="5"/>
    <col min="13057" max="13057" width="21.88671875" style="5" customWidth="1"/>
    <col min="13058" max="13058" width="15.109375" style="5" customWidth="1"/>
    <col min="13059" max="13059" width="25.6640625" style="5" customWidth="1"/>
    <col min="13060" max="13060" width="16.44140625" style="5" bestFit="1" customWidth="1"/>
    <col min="13061" max="13061" width="12.5546875" style="5" customWidth="1"/>
    <col min="13062" max="13062" width="14.44140625" style="5" customWidth="1"/>
    <col min="13063" max="13063" width="14" style="5" customWidth="1"/>
    <col min="13064" max="13064" width="15" style="5" customWidth="1"/>
    <col min="13065" max="13065" width="14.5546875" style="5" customWidth="1"/>
    <col min="13066" max="13066" width="50" style="5" customWidth="1"/>
    <col min="13067" max="13312" width="8.88671875" style="5"/>
    <col min="13313" max="13313" width="21.88671875" style="5" customWidth="1"/>
    <col min="13314" max="13314" width="15.109375" style="5" customWidth="1"/>
    <col min="13315" max="13315" width="25.6640625" style="5" customWidth="1"/>
    <col min="13316" max="13316" width="16.44140625" style="5" bestFit="1" customWidth="1"/>
    <col min="13317" max="13317" width="12.5546875" style="5" customWidth="1"/>
    <col min="13318" max="13318" width="14.44140625" style="5" customWidth="1"/>
    <col min="13319" max="13319" width="14" style="5" customWidth="1"/>
    <col min="13320" max="13320" width="15" style="5" customWidth="1"/>
    <col min="13321" max="13321" width="14.5546875" style="5" customWidth="1"/>
    <col min="13322" max="13322" width="50" style="5" customWidth="1"/>
    <col min="13323" max="13568" width="8.88671875" style="5"/>
    <col min="13569" max="13569" width="21.88671875" style="5" customWidth="1"/>
    <col min="13570" max="13570" width="15.109375" style="5" customWidth="1"/>
    <col min="13571" max="13571" width="25.6640625" style="5" customWidth="1"/>
    <col min="13572" max="13572" width="16.44140625" style="5" bestFit="1" customWidth="1"/>
    <col min="13573" max="13573" width="12.5546875" style="5" customWidth="1"/>
    <col min="13574" max="13574" width="14.44140625" style="5" customWidth="1"/>
    <col min="13575" max="13575" width="14" style="5" customWidth="1"/>
    <col min="13576" max="13576" width="15" style="5" customWidth="1"/>
    <col min="13577" max="13577" width="14.5546875" style="5" customWidth="1"/>
    <col min="13578" max="13578" width="50" style="5" customWidth="1"/>
    <col min="13579" max="13824" width="8.88671875" style="5"/>
    <col min="13825" max="13825" width="21.88671875" style="5" customWidth="1"/>
    <col min="13826" max="13826" width="15.109375" style="5" customWidth="1"/>
    <col min="13827" max="13827" width="25.6640625" style="5" customWidth="1"/>
    <col min="13828" max="13828" width="16.44140625" style="5" bestFit="1" customWidth="1"/>
    <col min="13829" max="13829" width="12.5546875" style="5" customWidth="1"/>
    <col min="13830" max="13830" width="14.44140625" style="5" customWidth="1"/>
    <col min="13831" max="13831" width="14" style="5" customWidth="1"/>
    <col min="13832" max="13832" width="15" style="5" customWidth="1"/>
    <col min="13833" max="13833" width="14.5546875" style="5" customWidth="1"/>
    <col min="13834" max="13834" width="50" style="5" customWidth="1"/>
    <col min="13835" max="14080" width="8.88671875" style="5"/>
    <col min="14081" max="14081" width="21.88671875" style="5" customWidth="1"/>
    <col min="14082" max="14082" width="15.109375" style="5" customWidth="1"/>
    <col min="14083" max="14083" width="25.6640625" style="5" customWidth="1"/>
    <col min="14084" max="14084" width="16.44140625" style="5" bestFit="1" customWidth="1"/>
    <col min="14085" max="14085" width="12.5546875" style="5" customWidth="1"/>
    <col min="14086" max="14086" width="14.44140625" style="5" customWidth="1"/>
    <col min="14087" max="14087" width="14" style="5" customWidth="1"/>
    <col min="14088" max="14088" width="15" style="5" customWidth="1"/>
    <col min="14089" max="14089" width="14.5546875" style="5" customWidth="1"/>
    <col min="14090" max="14090" width="50" style="5" customWidth="1"/>
    <col min="14091" max="14336" width="8.88671875" style="5"/>
    <col min="14337" max="14337" width="21.88671875" style="5" customWidth="1"/>
    <col min="14338" max="14338" width="15.109375" style="5" customWidth="1"/>
    <col min="14339" max="14339" width="25.6640625" style="5" customWidth="1"/>
    <col min="14340" max="14340" width="16.44140625" style="5" bestFit="1" customWidth="1"/>
    <col min="14341" max="14341" width="12.5546875" style="5" customWidth="1"/>
    <col min="14342" max="14342" width="14.44140625" style="5" customWidth="1"/>
    <col min="14343" max="14343" width="14" style="5" customWidth="1"/>
    <col min="14344" max="14344" width="15" style="5" customWidth="1"/>
    <col min="14345" max="14345" width="14.5546875" style="5" customWidth="1"/>
    <col min="14346" max="14346" width="50" style="5" customWidth="1"/>
    <col min="14347" max="14592" width="8.88671875" style="5"/>
    <col min="14593" max="14593" width="21.88671875" style="5" customWidth="1"/>
    <col min="14594" max="14594" width="15.109375" style="5" customWidth="1"/>
    <col min="14595" max="14595" width="25.6640625" style="5" customWidth="1"/>
    <col min="14596" max="14596" width="16.44140625" style="5" bestFit="1" customWidth="1"/>
    <col min="14597" max="14597" width="12.5546875" style="5" customWidth="1"/>
    <col min="14598" max="14598" width="14.44140625" style="5" customWidth="1"/>
    <col min="14599" max="14599" width="14" style="5" customWidth="1"/>
    <col min="14600" max="14600" width="15" style="5" customWidth="1"/>
    <col min="14601" max="14601" width="14.5546875" style="5" customWidth="1"/>
    <col min="14602" max="14602" width="50" style="5" customWidth="1"/>
    <col min="14603" max="14848" width="8.88671875" style="5"/>
    <col min="14849" max="14849" width="21.88671875" style="5" customWidth="1"/>
    <col min="14850" max="14850" width="15.109375" style="5" customWidth="1"/>
    <col min="14851" max="14851" width="25.6640625" style="5" customWidth="1"/>
    <col min="14852" max="14852" width="16.44140625" style="5" bestFit="1" customWidth="1"/>
    <col min="14853" max="14853" width="12.5546875" style="5" customWidth="1"/>
    <col min="14854" max="14854" width="14.44140625" style="5" customWidth="1"/>
    <col min="14855" max="14855" width="14" style="5" customWidth="1"/>
    <col min="14856" max="14856" width="15" style="5" customWidth="1"/>
    <col min="14857" max="14857" width="14.5546875" style="5" customWidth="1"/>
    <col min="14858" max="14858" width="50" style="5" customWidth="1"/>
    <col min="14859" max="15104" width="8.88671875" style="5"/>
    <col min="15105" max="15105" width="21.88671875" style="5" customWidth="1"/>
    <col min="15106" max="15106" width="15.109375" style="5" customWidth="1"/>
    <col min="15107" max="15107" width="25.6640625" style="5" customWidth="1"/>
    <col min="15108" max="15108" width="16.44140625" style="5" bestFit="1" customWidth="1"/>
    <col min="15109" max="15109" width="12.5546875" style="5" customWidth="1"/>
    <col min="15110" max="15110" width="14.44140625" style="5" customWidth="1"/>
    <col min="15111" max="15111" width="14" style="5" customWidth="1"/>
    <col min="15112" max="15112" width="15" style="5" customWidth="1"/>
    <col min="15113" max="15113" width="14.5546875" style="5" customWidth="1"/>
    <col min="15114" max="15114" width="50" style="5" customWidth="1"/>
    <col min="15115" max="15360" width="8.88671875" style="5"/>
    <col min="15361" max="15361" width="21.88671875" style="5" customWidth="1"/>
    <col min="15362" max="15362" width="15.109375" style="5" customWidth="1"/>
    <col min="15363" max="15363" width="25.6640625" style="5" customWidth="1"/>
    <col min="15364" max="15364" width="16.44140625" style="5" bestFit="1" customWidth="1"/>
    <col min="15365" max="15365" width="12.5546875" style="5" customWidth="1"/>
    <col min="15366" max="15366" width="14.44140625" style="5" customWidth="1"/>
    <col min="15367" max="15367" width="14" style="5" customWidth="1"/>
    <col min="15368" max="15368" width="15" style="5" customWidth="1"/>
    <col min="15369" max="15369" width="14.5546875" style="5" customWidth="1"/>
    <col min="15370" max="15370" width="50" style="5" customWidth="1"/>
    <col min="15371" max="15616" width="8.88671875" style="5"/>
    <col min="15617" max="15617" width="21.88671875" style="5" customWidth="1"/>
    <col min="15618" max="15618" width="15.109375" style="5" customWidth="1"/>
    <col min="15619" max="15619" width="25.6640625" style="5" customWidth="1"/>
    <col min="15620" max="15620" width="16.44140625" style="5" bestFit="1" customWidth="1"/>
    <col min="15621" max="15621" width="12.5546875" style="5" customWidth="1"/>
    <col min="15622" max="15622" width="14.44140625" style="5" customWidth="1"/>
    <col min="15623" max="15623" width="14" style="5" customWidth="1"/>
    <col min="15624" max="15624" width="15" style="5" customWidth="1"/>
    <col min="15625" max="15625" width="14.5546875" style="5" customWidth="1"/>
    <col min="15626" max="15626" width="50" style="5" customWidth="1"/>
    <col min="15627" max="15872" width="8.88671875" style="5"/>
    <col min="15873" max="15873" width="21.88671875" style="5" customWidth="1"/>
    <col min="15874" max="15874" width="15.109375" style="5" customWidth="1"/>
    <col min="15875" max="15875" width="25.6640625" style="5" customWidth="1"/>
    <col min="15876" max="15876" width="16.44140625" style="5" bestFit="1" customWidth="1"/>
    <col min="15877" max="15877" width="12.5546875" style="5" customWidth="1"/>
    <col min="15878" max="15878" width="14.44140625" style="5" customWidth="1"/>
    <col min="15879" max="15879" width="14" style="5" customWidth="1"/>
    <col min="15880" max="15880" width="15" style="5" customWidth="1"/>
    <col min="15881" max="15881" width="14.5546875" style="5" customWidth="1"/>
    <col min="15882" max="15882" width="50" style="5" customWidth="1"/>
    <col min="15883" max="16128" width="8.88671875" style="5"/>
    <col min="16129" max="16129" width="21.88671875" style="5" customWidth="1"/>
    <col min="16130" max="16130" width="15.109375" style="5" customWidth="1"/>
    <col min="16131" max="16131" width="25.6640625" style="5" customWidth="1"/>
    <col min="16132" max="16132" width="16.44140625" style="5" bestFit="1" customWidth="1"/>
    <col min="16133" max="16133" width="12.5546875" style="5" customWidth="1"/>
    <col min="16134" max="16134" width="14.44140625" style="5" customWidth="1"/>
    <col min="16135" max="16135" width="14" style="5" customWidth="1"/>
    <col min="16136" max="16136" width="15" style="5" customWidth="1"/>
    <col min="16137" max="16137" width="14.5546875" style="5" customWidth="1"/>
    <col min="16138" max="16138" width="50" style="5" customWidth="1"/>
    <col min="16139" max="16383" width="8.88671875" style="5"/>
    <col min="16384" max="16384" width="9.109375" style="5" customWidth="1"/>
  </cols>
  <sheetData>
    <row r="1" spans="1:10" ht="28.5" customHeight="1" x14ac:dyDescent="0.25">
      <c r="A1" s="208" t="s">
        <v>284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15" customHeight="1" x14ac:dyDescent="0.25">
      <c r="A2" s="209" t="s">
        <v>285</v>
      </c>
      <c r="B2" s="209"/>
      <c r="C2" s="209"/>
      <c r="D2" s="209"/>
      <c r="E2" s="209"/>
      <c r="F2" s="102"/>
      <c r="G2" s="102"/>
      <c r="H2" s="102"/>
      <c r="I2" s="102"/>
      <c r="J2" s="24"/>
    </row>
    <row r="3" spans="1:10" ht="14.4" thickBot="1" x14ac:dyDescent="0.3">
      <c r="A3" s="27"/>
      <c r="B3" s="22"/>
      <c r="C3" s="23"/>
      <c r="D3" s="22"/>
      <c r="E3" s="103"/>
      <c r="F3" s="102"/>
      <c r="G3" s="102"/>
      <c r="H3" s="102"/>
      <c r="I3" s="102"/>
      <c r="J3" s="24"/>
    </row>
    <row r="4" spans="1:10" s="32" customFormat="1" ht="52.2" customHeight="1" thickBot="1" x14ac:dyDescent="0.35">
      <c r="A4" s="75" t="s">
        <v>164</v>
      </c>
      <c r="B4" s="75" t="s">
        <v>183</v>
      </c>
      <c r="C4" s="87" t="s">
        <v>107</v>
      </c>
      <c r="D4" s="75" t="s">
        <v>154</v>
      </c>
      <c r="E4" s="104" t="s">
        <v>184</v>
      </c>
      <c r="F4" s="105" t="s">
        <v>185</v>
      </c>
      <c r="G4" s="105" t="s">
        <v>186</v>
      </c>
      <c r="H4" s="105" t="s">
        <v>187</v>
      </c>
      <c r="I4" s="106" t="s">
        <v>188</v>
      </c>
      <c r="J4" s="75" t="s">
        <v>155</v>
      </c>
    </row>
    <row r="5" spans="1:10" ht="13.8" x14ac:dyDescent="0.25">
      <c r="A5" s="71"/>
      <c r="B5" s="72"/>
      <c r="C5" s="73"/>
      <c r="D5" s="72"/>
      <c r="E5" s="118"/>
      <c r="F5" s="119"/>
      <c r="G5" s="119"/>
      <c r="H5" s="119"/>
      <c r="I5" s="119"/>
      <c r="J5" s="74"/>
    </row>
    <row r="6" spans="1:10" ht="14.4" x14ac:dyDescent="0.3">
      <c r="A6" s="232" t="s">
        <v>264</v>
      </c>
      <c r="B6" s="96" t="s">
        <v>265</v>
      </c>
      <c r="C6" s="18">
        <v>2</v>
      </c>
      <c r="D6" s="97" t="s">
        <v>266</v>
      </c>
      <c r="E6" s="98">
        <v>26</v>
      </c>
      <c r="F6" s="111">
        <v>1.8</v>
      </c>
      <c r="G6" s="111">
        <v>4.12</v>
      </c>
      <c r="H6" s="111">
        <v>2.15</v>
      </c>
      <c r="I6" s="111"/>
      <c r="J6" s="16" t="s">
        <v>267</v>
      </c>
    </row>
    <row r="7" spans="1:10" ht="14.4" x14ac:dyDescent="0.3">
      <c r="A7" s="232"/>
      <c r="B7" s="96" t="s">
        <v>265</v>
      </c>
      <c r="C7" s="18">
        <v>2</v>
      </c>
      <c r="D7" s="97" t="s">
        <v>266</v>
      </c>
      <c r="E7" s="98">
        <v>24.87</v>
      </c>
      <c r="F7" s="111">
        <v>3.6</v>
      </c>
      <c r="G7" s="111">
        <v>4.12</v>
      </c>
      <c r="H7" s="111"/>
      <c r="I7" s="111"/>
      <c r="J7" s="16"/>
    </row>
    <row r="8" spans="1:10" ht="14.4" x14ac:dyDescent="0.3">
      <c r="A8" s="232"/>
      <c r="B8" s="96" t="s">
        <v>265</v>
      </c>
      <c r="C8" s="18">
        <v>2</v>
      </c>
      <c r="D8" s="97" t="s">
        <v>266</v>
      </c>
      <c r="E8" s="98">
        <v>16.02</v>
      </c>
      <c r="F8" s="111"/>
      <c r="G8" s="111">
        <v>2.87</v>
      </c>
      <c r="H8" s="111">
        <v>10.83</v>
      </c>
      <c r="I8" s="111"/>
      <c r="J8" s="16" t="s">
        <v>267</v>
      </c>
    </row>
    <row r="9" spans="1:10" ht="14.4" x14ac:dyDescent="0.3">
      <c r="A9" s="232"/>
      <c r="B9" s="96" t="s">
        <v>265</v>
      </c>
      <c r="C9" s="18">
        <v>2</v>
      </c>
      <c r="D9" s="97" t="s">
        <v>268</v>
      </c>
      <c r="E9" s="98">
        <v>13.05</v>
      </c>
      <c r="F9" s="111"/>
      <c r="G9" s="111">
        <v>2.87</v>
      </c>
      <c r="H9" s="111">
        <v>8.69</v>
      </c>
      <c r="I9" s="111"/>
      <c r="J9" s="16" t="s">
        <v>267</v>
      </c>
    </row>
    <row r="10" spans="1:10" ht="14.4" x14ac:dyDescent="0.3">
      <c r="A10" s="232"/>
      <c r="B10" s="96" t="s">
        <v>265</v>
      </c>
      <c r="C10" s="18">
        <v>2</v>
      </c>
      <c r="D10" s="97" t="s">
        <v>269</v>
      </c>
      <c r="E10" s="98">
        <v>24.54</v>
      </c>
      <c r="F10" s="111">
        <v>1.8</v>
      </c>
      <c r="G10" s="111">
        <v>2.87</v>
      </c>
      <c r="H10" s="111">
        <v>3.35</v>
      </c>
      <c r="I10" s="111"/>
      <c r="J10" s="16" t="s">
        <v>267</v>
      </c>
    </row>
    <row r="11" spans="1:10" ht="14.4" x14ac:dyDescent="0.3">
      <c r="A11" s="232"/>
      <c r="B11" s="96" t="s">
        <v>265</v>
      </c>
      <c r="C11" s="18">
        <v>2</v>
      </c>
      <c r="D11" s="97" t="s">
        <v>269</v>
      </c>
      <c r="E11" s="98">
        <v>14.56</v>
      </c>
      <c r="F11" s="111">
        <v>1.8</v>
      </c>
      <c r="G11" s="111">
        <v>2.87</v>
      </c>
      <c r="H11" s="111"/>
      <c r="I11" s="111"/>
      <c r="J11" s="16"/>
    </row>
    <row r="12" spans="1:10" ht="14.4" x14ac:dyDescent="0.3">
      <c r="A12" s="232"/>
      <c r="B12" s="96" t="s">
        <v>50</v>
      </c>
      <c r="C12" s="18">
        <v>2</v>
      </c>
      <c r="D12" s="97"/>
      <c r="E12" s="98">
        <v>18.760000000000002</v>
      </c>
      <c r="F12" s="111">
        <v>1.8</v>
      </c>
      <c r="G12" s="111"/>
      <c r="H12" s="111">
        <v>1.88</v>
      </c>
      <c r="I12" s="111"/>
      <c r="J12" s="16" t="s">
        <v>267</v>
      </c>
    </row>
    <row r="13" spans="1:10" ht="14.4" x14ac:dyDescent="0.3">
      <c r="A13" s="232"/>
      <c r="B13" s="96" t="s">
        <v>104</v>
      </c>
      <c r="C13" s="18">
        <v>2</v>
      </c>
      <c r="D13" s="97"/>
      <c r="E13" s="98">
        <v>14.65</v>
      </c>
      <c r="F13" s="111">
        <v>1.8</v>
      </c>
      <c r="G13" s="111"/>
      <c r="H13" s="111"/>
      <c r="I13" s="111"/>
      <c r="J13" s="16"/>
    </row>
    <row r="14" spans="1:10" ht="14.4" x14ac:dyDescent="0.3">
      <c r="A14" s="232"/>
      <c r="B14" s="96" t="s">
        <v>60</v>
      </c>
      <c r="C14" s="18">
        <v>2</v>
      </c>
      <c r="D14" s="97"/>
      <c r="E14" s="98">
        <f>4.87+5.8+1.89+1.75+5.21</f>
        <v>19.52</v>
      </c>
      <c r="F14" s="111">
        <v>9</v>
      </c>
      <c r="G14" s="111"/>
      <c r="H14" s="111"/>
      <c r="I14" s="111">
        <v>49.44</v>
      </c>
      <c r="J14" s="16"/>
    </row>
    <row r="15" spans="1:10" ht="14.4" x14ac:dyDescent="0.3">
      <c r="A15" s="232"/>
      <c r="B15" s="96" t="s">
        <v>265</v>
      </c>
      <c r="C15" s="18">
        <v>2</v>
      </c>
      <c r="D15" s="97" t="s">
        <v>270</v>
      </c>
      <c r="E15" s="98">
        <v>22.67</v>
      </c>
      <c r="F15" s="120">
        <v>1.8</v>
      </c>
      <c r="G15" s="120">
        <v>4.12</v>
      </c>
      <c r="H15" s="121"/>
      <c r="I15" s="121"/>
      <c r="J15" s="16"/>
    </row>
    <row r="16" spans="1:10" ht="14.4" x14ac:dyDescent="0.3">
      <c r="A16" s="232"/>
      <c r="B16" s="96" t="s">
        <v>265</v>
      </c>
      <c r="C16" s="18">
        <v>2</v>
      </c>
      <c r="D16" s="97" t="s">
        <v>271</v>
      </c>
      <c r="E16" s="98">
        <v>14</v>
      </c>
      <c r="F16" s="122">
        <v>1.8</v>
      </c>
      <c r="G16" s="122"/>
      <c r="H16" s="122">
        <v>5.73</v>
      </c>
      <c r="I16" s="122"/>
      <c r="J16" s="64" t="s">
        <v>267</v>
      </c>
    </row>
    <row r="17" spans="1:10" ht="14.4" x14ac:dyDescent="0.3">
      <c r="A17" s="232"/>
      <c r="B17" s="96" t="s">
        <v>265</v>
      </c>
      <c r="C17" s="18">
        <v>2</v>
      </c>
      <c r="D17" s="97" t="s">
        <v>268</v>
      </c>
      <c r="E17" s="98">
        <v>26.03</v>
      </c>
      <c r="F17" s="122">
        <v>1.8</v>
      </c>
      <c r="G17" s="122">
        <v>5.74</v>
      </c>
      <c r="H17" s="122">
        <v>3.41</v>
      </c>
      <c r="I17" s="122"/>
      <c r="J17" s="64" t="s">
        <v>267</v>
      </c>
    </row>
    <row r="18" spans="1:10" ht="14.4" x14ac:dyDescent="0.3">
      <c r="A18" s="232"/>
      <c r="B18" s="96" t="s">
        <v>265</v>
      </c>
      <c r="C18" s="18">
        <v>2</v>
      </c>
      <c r="D18" s="97" t="s">
        <v>268</v>
      </c>
      <c r="E18" s="98">
        <v>20.18</v>
      </c>
      <c r="F18" s="122">
        <v>1.8</v>
      </c>
      <c r="G18" s="122">
        <v>7.8</v>
      </c>
      <c r="H18" s="122">
        <v>3.76</v>
      </c>
      <c r="I18" s="122"/>
      <c r="J18" s="64" t="s">
        <v>267</v>
      </c>
    </row>
    <row r="19" spans="1:10" ht="14.4" x14ac:dyDescent="0.3">
      <c r="A19" s="232"/>
      <c r="B19" s="96" t="s">
        <v>104</v>
      </c>
      <c r="C19" s="18">
        <v>2</v>
      </c>
      <c r="D19" s="97"/>
      <c r="E19" s="98">
        <v>81.89</v>
      </c>
      <c r="F19" s="122"/>
      <c r="G19" s="122">
        <v>11.92</v>
      </c>
      <c r="H19" s="122">
        <v>12.79</v>
      </c>
      <c r="I19" s="122"/>
      <c r="J19" s="64" t="s">
        <v>267</v>
      </c>
    </row>
    <row r="20" spans="1:10" ht="14.4" x14ac:dyDescent="0.3">
      <c r="A20" s="232"/>
      <c r="B20" s="96" t="s">
        <v>50</v>
      </c>
      <c r="C20" s="18">
        <v>2</v>
      </c>
      <c r="D20" s="97"/>
      <c r="E20" s="98">
        <v>3.56</v>
      </c>
      <c r="F20" s="122">
        <v>1.8</v>
      </c>
      <c r="G20" s="122"/>
      <c r="H20" s="122"/>
      <c r="I20" s="122">
        <v>0.83</v>
      </c>
      <c r="J20" s="64"/>
    </row>
    <row r="21" spans="1:10" ht="14.4" x14ac:dyDescent="0.3">
      <c r="A21" s="232"/>
      <c r="B21" s="96" t="s">
        <v>60</v>
      </c>
      <c r="C21" s="18">
        <v>2</v>
      </c>
      <c r="D21" s="97"/>
      <c r="E21" s="98">
        <v>2.36</v>
      </c>
      <c r="F21" s="122">
        <v>3.6</v>
      </c>
      <c r="G21" s="122"/>
      <c r="H21" s="122"/>
      <c r="I21" s="122">
        <v>11.75</v>
      </c>
      <c r="J21" s="64"/>
    </row>
    <row r="22" spans="1:10" ht="14.4" x14ac:dyDescent="0.3">
      <c r="A22" s="232"/>
      <c r="B22" s="96" t="s">
        <v>60</v>
      </c>
      <c r="C22" s="18">
        <v>2</v>
      </c>
      <c r="D22" s="97"/>
      <c r="E22" s="98">
        <v>2.38</v>
      </c>
      <c r="F22" s="122">
        <v>3.6</v>
      </c>
      <c r="G22" s="122"/>
      <c r="H22" s="122"/>
      <c r="I22" s="122">
        <v>11.75</v>
      </c>
      <c r="J22" s="64"/>
    </row>
    <row r="23" spans="1:10" ht="14.4" x14ac:dyDescent="0.3">
      <c r="A23" s="232"/>
      <c r="B23" s="147" t="s">
        <v>265</v>
      </c>
      <c r="C23" s="18">
        <v>2</v>
      </c>
      <c r="D23" s="148" t="s">
        <v>272</v>
      </c>
      <c r="E23" s="149">
        <v>16.43</v>
      </c>
      <c r="F23" s="122">
        <v>1.8</v>
      </c>
      <c r="G23" s="122">
        <v>2.06</v>
      </c>
      <c r="H23" s="122"/>
      <c r="I23" s="122"/>
      <c r="J23" s="64"/>
    </row>
    <row r="24" spans="1:10" ht="14.4" x14ac:dyDescent="0.3">
      <c r="A24" s="232"/>
      <c r="B24" s="147" t="s">
        <v>265</v>
      </c>
      <c r="C24" s="18">
        <v>2</v>
      </c>
      <c r="D24" s="148" t="s">
        <v>273</v>
      </c>
      <c r="E24" s="149">
        <v>18.57</v>
      </c>
      <c r="F24" s="122">
        <v>1.8</v>
      </c>
      <c r="G24" s="122">
        <v>4.12</v>
      </c>
      <c r="H24" s="122"/>
      <c r="I24" s="122"/>
      <c r="J24" s="64"/>
    </row>
    <row r="25" spans="1:10" s="63" customFormat="1" ht="14.4" x14ac:dyDescent="0.3">
      <c r="A25" s="232"/>
      <c r="B25" s="147" t="s">
        <v>50</v>
      </c>
      <c r="C25" s="18">
        <v>3</v>
      </c>
      <c r="D25" s="148"/>
      <c r="E25" s="149">
        <v>3.72</v>
      </c>
      <c r="F25" s="122">
        <v>1.8</v>
      </c>
      <c r="G25" s="122">
        <v>2.06</v>
      </c>
      <c r="H25" s="122"/>
      <c r="I25" s="122"/>
      <c r="J25" s="64"/>
    </row>
    <row r="26" spans="1:10" s="63" customFormat="1" ht="14.4" x14ac:dyDescent="0.3">
      <c r="A26" s="232"/>
      <c r="B26" s="147" t="s">
        <v>60</v>
      </c>
      <c r="C26" s="18">
        <v>3</v>
      </c>
      <c r="D26" s="148"/>
      <c r="E26" s="149">
        <v>19.02</v>
      </c>
      <c r="F26" s="122">
        <v>9</v>
      </c>
      <c r="G26" s="122">
        <v>4.12</v>
      </c>
      <c r="H26" s="122"/>
      <c r="I26" s="122">
        <v>49.44</v>
      </c>
      <c r="J26" s="64"/>
    </row>
    <row r="27" spans="1:10" ht="13.8" x14ac:dyDescent="0.25">
      <c r="A27" s="27"/>
      <c r="B27" s="22"/>
      <c r="C27" s="23"/>
      <c r="D27" s="22"/>
      <c r="E27" s="123">
        <f>SUM(E5:E26)</f>
        <v>402.78000000000003</v>
      </c>
      <c r="F27" s="123">
        <f t="shared" ref="F27:I27" si="0">SUM(F5:F26)</f>
        <v>52.199999999999996</v>
      </c>
      <c r="G27" s="123">
        <f t="shared" si="0"/>
        <v>61.660000000000004</v>
      </c>
      <c r="H27" s="123">
        <f t="shared" si="0"/>
        <v>52.59</v>
      </c>
      <c r="I27" s="123">
        <f t="shared" si="0"/>
        <v>123.21</v>
      </c>
      <c r="J27" s="24"/>
    </row>
    <row r="29" spans="1:10" x14ac:dyDescent="0.25">
      <c r="B29" s="5"/>
      <c r="C29" s="5"/>
      <c r="D29" s="5"/>
      <c r="E29" s="124"/>
      <c r="F29" s="124"/>
      <c r="G29" s="124"/>
      <c r="H29" s="124"/>
      <c r="I29" s="124"/>
      <c r="J29" s="5"/>
    </row>
    <row r="30" spans="1:10" x14ac:dyDescent="0.25">
      <c r="B30" s="5"/>
      <c r="C30" s="5"/>
      <c r="D30" s="5"/>
      <c r="E30" s="124"/>
      <c r="F30" s="124"/>
      <c r="G30" s="124"/>
      <c r="H30" s="124"/>
      <c r="I30" s="124"/>
      <c r="J30" s="5"/>
    </row>
    <row r="31" spans="1:10" x14ac:dyDescent="0.25">
      <c r="B31" s="5"/>
      <c r="C31" s="5"/>
      <c r="D31" s="5"/>
      <c r="E31" s="124"/>
      <c r="F31" s="124"/>
      <c r="G31" s="124"/>
      <c r="H31" s="124"/>
      <c r="I31" s="124"/>
      <c r="J31" s="5"/>
    </row>
    <row r="32" spans="1:10" x14ac:dyDescent="0.25">
      <c r="B32" s="5"/>
      <c r="C32" s="5"/>
      <c r="D32" s="5"/>
      <c r="E32" s="124"/>
      <c r="F32" s="124"/>
      <c r="G32" s="124"/>
      <c r="H32" s="124"/>
      <c r="I32" s="124"/>
      <c r="J32" s="5"/>
    </row>
    <row r="33" spans="2:10" x14ac:dyDescent="0.25">
      <c r="B33" s="5"/>
      <c r="C33" s="5"/>
      <c r="D33" s="5"/>
      <c r="E33" s="124"/>
      <c r="F33" s="124"/>
      <c r="G33" s="124"/>
      <c r="H33" s="124"/>
      <c r="I33" s="124"/>
      <c r="J33" s="5"/>
    </row>
    <row r="34" spans="2:10" x14ac:dyDescent="0.25">
      <c r="B34" s="5"/>
      <c r="C34" s="5"/>
      <c r="D34" s="5"/>
      <c r="E34" s="124"/>
      <c r="F34" s="124"/>
      <c r="G34" s="124"/>
      <c r="H34" s="124"/>
      <c r="I34" s="124"/>
      <c r="J34" s="5"/>
    </row>
    <row r="35" spans="2:10" x14ac:dyDescent="0.25">
      <c r="B35" s="5"/>
      <c r="C35" s="5"/>
      <c r="D35" s="5"/>
      <c r="E35" s="124"/>
      <c r="F35" s="124"/>
      <c r="G35" s="124"/>
      <c r="H35" s="124"/>
      <c r="I35" s="124"/>
      <c r="J35" s="5"/>
    </row>
    <row r="36" spans="2:10" x14ac:dyDescent="0.25">
      <c r="B36" s="5"/>
      <c r="C36" s="5"/>
      <c r="D36" s="5"/>
      <c r="E36" s="124"/>
      <c r="F36" s="124"/>
      <c r="G36" s="124"/>
      <c r="H36" s="124"/>
      <c r="I36" s="124"/>
      <c r="J36" s="5"/>
    </row>
    <row r="37" spans="2:10" x14ac:dyDescent="0.25">
      <c r="B37" s="5"/>
      <c r="C37" s="5"/>
      <c r="D37" s="5"/>
      <c r="E37" s="124"/>
      <c r="F37" s="124"/>
      <c r="G37" s="124"/>
      <c r="H37" s="124"/>
      <c r="I37" s="124"/>
      <c r="J37" s="5"/>
    </row>
    <row r="38" spans="2:10" x14ac:dyDescent="0.25">
      <c r="B38" s="5"/>
      <c r="C38" s="5"/>
      <c r="D38" s="5"/>
      <c r="E38" s="124"/>
      <c r="F38" s="124"/>
      <c r="G38" s="124"/>
      <c r="H38" s="124"/>
      <c r="I38" s="124"/>
      <c r="J38" s="5"/>
    </row>
    <row r="39" spans="2:10" x14ac:dyDescent="0.25">
      <c r="B39" s="5"/>
      <c r="C39" s="5"/>
      <c r="D39" s="5"/>
      <c r="E39" s="124"/>
      <c r="F39" s="124"/>
      <c r="G39" s="124"/>
      <c r="H39" s="124"/>
      <c r="I39" s="124"/>
      <c r="J39" s="5"/>
    </row>
    <row r="40" spans="2:10" x14ac:dyDescent="0.25">
      <c r="B40" s="5"/>
      <c r="C40" s="5"/>
      <c r="D40" s="5"/>
      <c r="E40" s="124"/>
      <c r="F40" s="124"/>
      <c r="G40" s="124"/>
      <c r="H40" s="124"/>
      <c r="I40" s="124"/>
      <c r="J40" s="5"/>
    </row>
    <row r="41" spans="2:10" x14ac:dyDescent="0.25">
      <c r="B41" s="5"/>
      <c r="C41" s="5"/>
      <c r="D41" s="5"/>
      <c r="E41" s="124"/>
      <c r="F41" s="124"/>
      <c r="G41" s="124"/>
      <c r="H41" s="124"/>
      <c r="I41" s="124"/>
      <c r="J41" s="5"/>
    </row>
    <row r="42" spans="2:10" x14ac:dyDescent="0.25">
      <c r="B42" s="5"/>
      <c r="C42" s="5"/>
      <c r="D42" s="5"/>
      <c r="E42" s="124"/>
      <c r="F42" s="124"/>
      <c r="G42" s="124"/>
      <c r="H42" s="124"/>
      <c r="I42" s="124"/>
      <c r="J42" s="5"/>
    </row>
    <row r="43" spans="2:10" x14ac:dyDescent="0.25">
      <c r="B43" s="5"/>
      <c r="C43" s="5"/>
      <c r="D43" s="5"/>
      <c r="E43" s="124"/>
      <c r="F43" s="124"/>
      <c r="G43" s="124"/>
      <c r="H43" s="124"/>
      <c r="I43" s="124"/>
      <c r="J43" s="5"/>
    </row>
    <row r="44" spans="2:10" x14ac:dyDescent="0.25">
      <c r="B44" s="5"/>
      <c r="C44" s="5"/>
      <c r="D44" s="5"/>
      <c r="E44" s="124"/>
      <c r="F44" s="124"/>
      <c r="G44" s="124"/>
      <c r="H44" s="124"/>
      <c r="I44" s="124"/>
      <c r="J44" s="5"/>
    </row>
    <row r="45" spans="2:10" x14ac:dyDescent="0.25">
      <c r="B45" s="5"/>
      <c r="C45" s="5"/>
      <c r="D45" s="5"/>
      <c r="E45" s="124"/>
      <c r="F45" s="124"/>
      <c r="G45" s="124"/>
      <c r="H45" s="124"/>
      <c r="I45" s="124"/>
      <c r="J45" s="5"/>
    </row>
    <row r="46" spans="2:10" x14ac:dyDescent="0.25">
      <c r="B46" s="5"/>
      <c r="C46" s="5"/>
      <c r="D46" s="5"/>
      <c r="E46" s="124"/>
      <c r="F46" s="124"/>
      <c r="G46" s="124"/>
      <c r="H46" s="124"/>
      <c r="I46" s="124"/>
      <c r="J46" s="5"/>
    </row>
    <row r="47" spans="2:10" x14ac:dyDescent="0.25">
      <c r="B47" s="5"/>
      <c r="C47" s="5"/>
      <c r="D47" s="5"/>
      <c r="E47" s="124"/>
      <c r="F47" s="124"/>
      <c r="G47" s="124"/>
      <c r="H47" s="124"/>
      <c r="I47" s="124"/>
      <c r="J47" s="5"/>
    </row>
    <row r="48" spans="2:10" x14ac:dyDescent="0.25">
      <c r="B48" s="5"/>
      <c r="C48" s="5"/>
      <c r="D48" s="5"/>
      <c r="E48" s="124"/>
      <c r="F48" s="124"/>
      <c r="G48" s="124"/>
      <c r="H48" s="124"/>
      <c r="I48" s="124"/>
      <c r="J48" s="5"/>
    </row>
    <row r="49" spans="2:10" x14ac:dyDescent="0.25">
      <c r="B49" s="5"/>
      <c r="C49" s="5"/>
      <c r="D49" s="5"/>
      <c r="E49" s="124"/>
      <c r="F49" s="124"/>
      <c r="G49" s="124"/>
      <c r="H49" s="124"/>
      <c r="I49" s="124"/>
      <c r="J49" s="5"/>
    </row>
    <row r="50" spans="2:10" x14ac:dyDescent="0.25">
      <c r="B50" s="5"/>
      <c r="C50" s="5"/>
      <c r="D50" s="5"/>
      <c r="E50" s="124"/>
      <c r="F50" s="124"/>
      <c r="G50" s="124"/>
      <c r="H50" s="124"/>
      <c r="I50" s="124"/>
      <c r="J50" s="5"/>
    </row>
    <row r="51" spans="2:10" x14ac:dyDescent="0.25">
      <c r="B51" s="5"/>
      <c r="C51" s="5"/>
      <c r="D51" s="5"/>
      <c r="E51" s="124"/>
      <c r="F51" s="124"/>
      <c r="G51" s="124"/>
      <c r="H51" s="124"/>
      <c r="I51" s="124"/>
      <c r="J51" s="5"/>
    </row>
    <row r="52" spans="2:10" x14ac:dyDescent="0.25">
      <c r="B52" s="5"/>
      <c r="C52" s="5"/>
      <c r="D52" s="5"/>
      <c r="E52" s="124"/>
      <c r="F52" s="124"/>
      <c r="G52" s="124"/>
      <c r="H52" s="124"/>
      <c r="I52" s="124"/>
      <c r="J52" s="5"/>
    </row>
    <row r="53" spans="2:10" x14ac:dyDescent="0.25">
      <c r="B53" s="5"/>
      <c r="C53" s="5"/>
      <c r="D53" s="5"/>
      <c r="E53" s="124"/>
      <c r="F53" s="124"/>
      <c r="G53" s="124"/>
      <c r="H53" s="124"/>
      <c r="I53" s="124"/>
      <c r="J53" s="5"/>
    </row>
  </sheetData>
  <mergeCells count="3">
    <mergeCell ref="A6:A26"/>
    <mergeCell ref="A1:J1"/>
    <mergeCell ref="A2:E2"/>
  </mergeCells>
  <printOptions horizontalCentered="1"/>
  <pageMargins left="0.15748031496062992" right="0.11811023622047245" top="0.94488188976377963" bottom="0.19685039370078741" header="0.51181102362204722" footer="0.19685039370078741"/>
  <pageSetup paperSize="9" scale="81" fitToHeight="0" orientation="landscape" horizontalDpi="300" verticalDpi="300" r:id="rId1"/>
  <headerFooter alignWithMargins="0"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94803-0076-4979-85A9-5E7B58A7CAD4}">
  <sheetPr>
    <pageSetUpPr fitToPage="1"/>
  </sheetPr>
  <dimension ref="A1:J16"/>
  <sheetViews>
    <sheetView showGridLines="0" zoomScaleNormal="100" zoomScaleSheetLayoutView="75" workbookViewId="0">
      <pane ySplit="4" topLeftCell="A5" activePane="bottomLeft" state="frozen"/>
      <selection pane="bottomLeft" activeCell="B15" sqref="A15:XFD15"/>
    </sheetView>
  </sheetViews>
  <sheetFormatPr defaultRowHeight="13.2" x14ac:dyDescent="0.25"/>
  <cols>
    <col min="1" max="1" width="24.44140625" style="28" customWidth="1"/>
    <col min="2" max="2" width="16" style="4" customWidth="1"/>
    <col min="3" max="3" width="17.6640625" style="4" customWidth="1"/>
    <col min="4" max="4" width="12" style="8" customWidth="1"/>
    <col min="5" max="5" width="15.6640625" style="116" customWidth="1"/>
    <col min="6" max="6" width="14.44140625" style="117" customWidth="1"/>
    <col min="7" max="7" width="16.109375" style="117" customWidth="1"/>
    <col min="8" max="8" width="15" style="117" customWidth="1"/>
    <col min="9" max="9" width="14.5546875" style="117" customWidth="1"/>
    <col min="10" max="10" width="29" style="4" customWidth="1"/>
    <col min="11" max="256" width="9.109375" style="5"/>
    <col min="257" max="257" width="21.88671875" style="5" customWidth="1"/>
    <col min="258" max="258" width="15.109375" style="5" customWidth="1"/>
    <col min="259" max="259" width="25.6640625" style="5" customWidth="1"/>
    <col min="260" max="260" width="16.44140625" style="5" bestFit="1" customWidth="1"/>
    <col min="261" max="261" width="12.5546875" style="5" customWidth="1"/>
    <col min="262" max="262" width="14.44140625" style="5" customWidth="1"/>
    <col min="263" max="263" width="14" style="5" customWidth="1"/>
    <col min="264" max="264" width="15" style="5" customWidth="1"/>
    <col min="265" max="265" width="14.5546875" style="5" customWidth="1"/>
    <col min="266" max="266" width="50" style="5" customWidth="1"/>
    <col min="267" max="512" width="9.109375" style="5"/>
    <col min="513" max="513" width="21.88671875" style="5" customWidth="1"/>
    <col min="514" max="514" width="15.109375" style="5" customWidth="1"/>
    <col min="515" max="515" width="25.6640625" style="5" customWidth="1"/>
    <col min="516" max="516" width="16.44140625" style="5" bestFit="1" customWidth="1"/>
    <col min="517" max="517" width="12.5546875" style="5" customWidth="1"/>
    <col min="518" max="518" width="14.44140625" style="5" customWidth="1"/>
    <col min="519" max="519" width="14" style="5" customWidth="1"/>
    <col min="520" max="520" width="15" style="5" customWidth="1"/>
    <col min="521" max="521" width="14.5546875" style="5" customWidth="1"/>
    <col min="522" max="522" width="50" style="5" customWidth="1"/>
    <col min="523" max="768" width="9.109375" style="5"/>
    <col min="769" max="769" width="21.88671875" style="5" customWidth="1"/>
    <col min="770" max="770" width="15.109375" style="5" customWidth="1"/>
    <col min="771" max="771" width="25.6640625" style="5" customWidth="1"/>
    <col min="772" max="772" width="16.44140625" style="5" bestFit="1" customWidth="1"/>
    <col min="773" max="773" width="12.5546875" style="5" customWidth="1"/>
    <col min="774" max="774" width="14.44140625" style="5" customWidth="1"/>
    <col min="775" max="775" width="14" style="5" customWidth="1"/>
    <col min="776" max="776" width="15" style="5" customWidth="1"/>
    <col min="777" max="777" width="14.5546875" style="5" customWidth="1"/>
    <col min="778" max="778" width="50" style="5" customWidth="1"/>
    <col min="779" max="1024" width="9.109375" style="5"/>
    <col min="1025" max="1025" width="21.88671875" style="5" customWidth="1"/>
    <col min="1026" max="1026" width="15.109375" style="5" customWidth="1"/>
    <col min="1027" max="1027" width="25.6640625" style="5" customWidth="1"/>
    <col min="1028" max="1028" width="16.44140625" style="5" bestFit="1" customWidth="1"/>
    <col min="1029" max="1029" width="12.5546875" style="5" customWidth="1"/>
    <col min="1030" max="1030" width="14.44140625" style="5" customWidth="1"/>
    <col min="1031" max="1031" width="14" style="5" customWidth="1"/>
    <col min="1032" max="1032" width="15" style="5" customWidth="1"/>
    <col min="1033" max="1033" width="14.5546875" style="5" customWidth="1"/>
    <col min="1034" max="1034" width="50" style="5" customWidth="1"/>
    <col min="1035" max="1280" width="9.109375" style="5"/>
    <col min="1281" max="1281" width="21.88671875" style="5" customWidth="1"/>
    <col min="1282" max="1282" width="15.109375" style="5" customWidth="1"/>
    <col min="1283" max="1283" width="25.6640625" style="5" customWidth="1"/>
    <col min="1284" max="1284" width="16.44140625" style="5" bestFit="1" customWidth="1"/>
    <col min="1285" max="1285" width="12.5546875" style="5" customWidth="1"/>
    <col min="1286" max="1286" width="14.44140625" style="5" customWidth="1"/>
    <col min="1287" max="1287" width="14" style="5" customWidth="1"/>
    <col min="1288" max="1288" width="15" style="5" customWidth="1"/>
    <col min="1289" max="1289" width="14.5546875" style="5" customWidth="1"/>
    <col min="1290" max="1290" width="50" style="5" customWidth="1"/>
    <col min="1291" max="1536" width="9.109375" style="5"/>
    <col min="1537" max="1537" width="21.88671875" style="5" customWidth="1"/>
    <col min="1538" max="1538" width="15.109375" style="5" customWidth="1"/>
    <col min="1539" max="1539" width="25.6640625" style="5" customWidth="1"/>
    <col min="1540" max="1540" width="16.44140625" style="5" bestFit="1" customWidth="1"/>
    <col min="1541" max="1541" width="12.5546875" style="5" customWidth="1"/>
    <col min="1542" max="1542" width="14.44140625" style="5" customWidth="1"/>
    <col min="1543" max="1543" width="14" style="5" customWidth="1"/>
    <col min="1544" max="1544" width="15" style="5" customWidth="1"/>
    <col min="1545" max="1545" width="14.5546875" style="5" customWidth="1"/>
    <col min="1546" max="1546" width="50" style="5" customWidth="1"/>
    <col min="1547" max="1792" width="9.109375" style="5"/>
    <col min="1793" max="1793" width="21.88671875" style="5" customWidth="1"/>
    <col min="1794" max="1794" width="15.109375" style="5" customWidth="1"/>
    <col min="1795" max="1795" width="25.6640625" style="5" customWidth="1"/>
    <col min="1796" max="1796" width="16.44140625" style="5" bestFit="1" customWidth="1"/>
    <col min="1797" max="1797" width="12.5546875" style="5" customWidth="1"/>
    <col min="1798" max="1798" width="14.44140625" style="5" customWidth="1"/>
    <col min="1799" max="1799" width="14" style="5" customWidth="1"/>
    <col min="1800" max="1800" width="15" style="5" customWidth="1"/>
    <col min="1801" max="1801" width="14.5546875" style="5" customWidth="1"/>
    <col min="1802" max="1802" width="50" style="5" customWidth="1"/>
    <col min="1803" max="2048" width="9.109375" style="5"/>
    <col min="2049" max="2049" width="21.88671875" style="5" customWidth="1"/>
    <col min="2050" max="2050" width="15.109375" style="5" customWidth="1"/>
    <col min="2051" max="2051" width="25.6640625" style="5" customWidth="1"/>
    <col min="2052" max="2052" width="16.44140625" style="5" bestFit="1" customWidth="1"/>
    <col min="2053" max="2053" width="12.5546875" style="5" customWidth="1"/>
    <col min="2054" max="2054" width="14.44140625" style="5" customWidth="1"/>
    <col min="2055" max="2055" width="14" style="5" customWidth="1"/>
    <col min="2056" max="2056" width="15" style="5" customWidth="1"/>
    <col min="2057" max="2057" width="14.5546875" style="5" customWidth="1"/>
    <col min="2058" max="2058" width="50" style="5" customWidth="1"/>
    <col min="2059" max="2304" width="9.109375" style="5"/>
    <col min="2305" max="2305" width="21.88671875" style="5" customWidth="1"/>
    <col min="2306" max="2306" width="15.109375" style="5" customWidth="1"/>
    <col min="2307" max="2307" width="25.6640625" style="5" customWidth="1"/>
    <col min="2308" max="2308" width="16.44140625" style="5" bestFit="1" customWidth="1"/>
    <col min="2309" max="2309" width="12.5546875" style="5" customWidth="1"/>
    <col min="2310" max="2310" width="14.44140625" style="5" customWidth="1"/>
    <col min="2311" max="2311" width="14" style="5" customWidth="1"/>
    <col min="2312" max="2312" width="15" style="5" customWidth="1"/>
    <col min="2313" max="2313" width="14.5546875" style="5" customWidth="1"/>
    <col min="2314" max="2314" width="50" style="5" customWidth="1"/>
    <col min="2315" max="2560" width="9.109375" style="5"/>
    <col min="2561" max="2561" width="21.88671875" style="5" customWidth="1"/>
    <col min="2562" max="2562" width="15.109375" style="5" customWidth="1"/>
    <col min="2563" max="2563" width="25.6640625" style="5" customWidth="1"/>
    <col min="2564" max="2564" width="16.44140625" style="5" bestFit="1" customWidth="1"/>
    <col min="2565" max="2565" width="12.5546875" style="5" customWidth="1"/>
    <col min="2566" max="2566" width="14.44140625" style="5" customWidth="1"/>
    <col min="2567" max="2567" width="14" style="5" customWidth="1"/>
    <col min="2568" max="2568" width="15" style="5" customWidth="1"/>
    <col min="2569" max="2569" width="14.5546875" style="5" customWidth="1"/>
    <col min="2570" max="2570" width="50" style="5" customWidth="1"/>
    <col min="2571" max="2816" width="9.109375" style="5"/>
    <col min="2817" max="2817" width="21.88671875" style="5" customWidth="1"/>
    <col min="2818" max="2818" width="15.109375" style="5" customWidth="1"/>
    <col min="2819" max="2819" width="25.6640625" style="5" customWidth="1"/>
    <col min="2820" max="2820" width="16.44140625" style="5" bestFit="1" customWidth="1"/>
    <col min="2821" max="2821" width="12.5546875" style="5" customWidth="1"/>
    <col min="2822" max="2822" width="14.44140625" style="5" customWidth="1"/>
    <col min="2823" max="2823" width="14" style="5" customWidth="1"/>
    <col min="2824" max="2824" width="15" style="5" customWidth="1"/>
    <col min="2825" max="2825" width="14.5546875" style="5" customWidth="1"/>
    <col min="2826" max="2826" width="50" style="5" customWidth="1"/>
    <col min="2827" max="3072" width="9.109375" style="5"/>
    <col min="3073" max="3073" width="21.88671875" style="5" customWidth="1"/>
    <col min="3074" max="3074" width="15.109375" style="5" customWidth="1"/>
    <col min="3075" max="3075" width="25.6640625" style="5" customWidth="1"/>
    <col min="3076" max="3076" width="16.44140625" style="5" bestFit="1" customWidth="1"/>
    <col min="3077" max="3077" width="12.5546875" style="5" customWidth="1"/>
    <col min="3078" max="3078" width="14.44140625" style="5" customWidth="1"/>
    <col min="3079" max="3079" width="14" style="5" customWidth="1"/>
    <col min="3080" max="3080" width="15" style="5" customWidth="1"/>
    <col min="3081" max="3081" width="14.5546875" style="5" customWidth="1"/>
    <col min="3082" max="3082" width="50" style="5" customWidth="1"/>
    <col min="3083" max="3328" width="9.109375" style="5"/>
    <col min="3329" max="3329" width="21.88671875" style="5" customWidth="1"/>
    <col min="3330" max="3330" width="15.109375" style="5" customWidth="1"/>
    <col min="3331" max="3331" width="25.6640625" style="5" customWidth="1"/>
    <col min="3332" max="3332" width="16.44140625" style="5" bestFit="1" customWidth="1"/>
    <col min="3333" max="3333" width="12.5546875" style="5" customWidth="1"/>
    <col min="3334" max="3334" width="14.44140625" style="5" customWidth="1"/>
    <col min="3335" max="3335" width="14" style="5" customWidth="1"/>
    <col min="3336" max="3336" width="15" style="5" customWidth="1"/>
    <col min="3337" max="3337" width="14.5546875" style="5" customWidth="1"/>
    <col min="3338" max="3338" width="50" style="5" customWidth="1"/>
    <col min="3339" max="3584" width="9.109375" style="5"/>
    <col min="3585" max="3585" width="21.88671875" style="5" customWidth="1"/>
    <col min="3586" max="3586" width="15.109375" style="5" customWidth="1"/>
    <col min="3587" max="3587" width="25.6640625" style="5" customWidth="1"/>
    <col min="3588" max="3588" width="16.44140625" style="5" bestFit="1" customWidth="1"/>
    <col min="3589" max="3589" width="12.5546875" style="5" customWidth="1"/>
    <col min="3590" max="3590" width="14.44140625" style="5" customWidth="1"/>
    <col min="3591" max="3591" width="14" style="5" customWidth="1"/>
    <col min="3592" max="3592" width="15" style="5" customWidth="1"/>
    <col min="3593" max="3593" width="14.5546875" style="5" customWidth="1"/>
    <col min="3594" max="3594" width="50" style="5" customWidth="1"/>
    <col min="3595" max="3840" width="9.109375" style="5"/>
    <col min="3841" max="3841" width="21.88671875" style="5" customWidth="1"/>
    <col min="3842" max="3842" width="15.109375" style="5" customWidth="1"/>
    <col min="3843" max="3843" width="25.6640625" style="5" customWidth="1"/>
    <col min="3844" max="3844" width="16.44140625" style="5" bestFit="1" customWidth="1"/>
    <col min="3845" max="3845" width="12.5546875" style="5" customWidth="1"/>
    <col min="3846" max="3846" width="14.44140625" style="5" customWidth="1"/>
    <col min="3847" max="3847" width="14" style="5" customWidth="1"/>
    <col min="3848" max="3848" width="15" style="5" customWidth="1"/>
    <col min="3849" max="3849" width="14.5546875" style="5" customWidth="1"/>
    <col min="3850" max="3850" width="50" style="5" customWidth="1"/>
    <col min="3851" max="4096" width="9.109375" style="5"/>
    <col min="4097" max="4097" width="21.88671875" style="5" customWidth="1"/>
    <col min="4098" max="4098" width="15.109375" style="5" customWidth="1"/>
    <col min="4099" max="4099" width="25.6640625" style="5" customWidth="1"/>
    <col min="4100" max="4100" width="16.44140625" style="5" bestFit="1" customWidth="1"/>
    <col min="4101" max="4101" width="12.5546875" style="5" customWidth="1"/>
    <col min="4102" max="4102" width="14.44140625" style="5" customWidth="1"/>
    <col min="4103" max="4103" width="14" style="5" customWidth="1"/>
    <col min="4104" max="4104" width="15" style="5" customWidth="1"/>
    <col min="4105" max="4105" width="14.5546875" style="5" customWidth="1"/>
    <col min="4106" max="4106" width="50" style="5" customWidth="1"/>
    <col min="4107" max="4352" width="9.109375" style="5"/>
    <col min="4353" max="4353" width="21.88671875" style="5" customWidth="1"/>
    <col min="4354" max="4354" width="15.109375" style="5" customWidth="1"/>
    <col min="4355" max="4355" width="25.6640625" style="5" customWidth="1"/>
    <col min="4356" max="4356" width="16.44140625" style="5" bestFit="1" customWidth="1"/>
    <col min="4357" max="4357" width="12.5546875" style="5" customWidth="1"/>
    <col min="4358" max="4358" width="14.44140625" style="5" customWidth="1"/>
    <col min="4359" max="4359" width="14" style="5" customWidth="1"/>
    <col min="4360" max="4360" width="15" style="5" customWidth="1"/>
    <col min="4361" max="4361" width="14.5546875" style="5" customWidth="1"/>
    <col min="4362" max="4362" width="50" style="5" customWidth="1"/>
    <col min="4363" max="4608" width="9.109375" style="5"/>
    <col min="4609" max="4609" width="21.88671875" style="5" customWidth="1"/>
    <col min="4610" max="4610" width="15.109375" style="5" customWidth="1"/>
    <col min="4611" max="4611" width="25.6640625" style="5" customWidth="1"/>
    <col min="4612" max="4612" width="16.44140625" style="5" bestFit="1" customWidth="1"/>
    <col min="4613" max="4613" width="12.5546875" style="5" customWidth="1"/>
    <col min="4614" max="4614" width="14.44140625" style="5" customWidth="1"/>
    <col min="4615" max="4615" width="14" style="5" customWidth="1"/>
    <col min="4616" max="4616" width="15" style="5" customWidth="1"/>
    <col min="4617" max="4617" width="14.5546875" style="5" customWidth="1"/>
    <col min="4618" max="4618" width="50" style="5" customWidth="1"/>
    <col min="4619" max="4864" width="9.109375" style="5"/>
    <col min="4865" max="4865" width="21.88671875" style="5" customWidth="1"/>
    <col min="4866" max="4866" width="15.109375" style="5" customWidth="1"/>
    <col min="4867" max="4867" width="25.6640625" style="5" customWidth="1"/>
    <col min="4868" max="4868" width="16.44140625" style="5" bestFit="1" customWidth="1"/>
    <col min="4869" max="4869" width="12.5546875" style="5" customWidth="1"/>
    <col min="4870" max="4870" width="14.44140625" style="5" customWidth="1"/>
    <col min="4871" max="4871" width="14" style="5" customWidth="1"/>
    <col min="4872" max="4872" width="15" style="5" customWidth="1"/>
    <col min="4873" max="4873" width="14.5546875" style="5" customWidth="1"/>
    <col min="4874" max="4874" width="50" style="5" customWidth="1"/>
    <col min="4875" max="5120" width="9.109375" style="5"/>
    <col min="5121" max="5121" width="21.88671875" style="5" customWidth="1"/>
    <col min="5122" max="5122" width="15.109375" style="5" customWidth="1"/>
    <col min="5123" max="5123" width="25.6640625" style="5" customWidth="1"/>
    <col min="5124" max="5124" width="16.44140625" style="5" bestFit="1" customWidth="1"/>
    <col min="5125" max="5125" width="12.5546875" style="5" customWidth="1"/>
    <col min="5126" max="5126" width="14.44140625" style="5" customWidth="1"/>
    <col min="5127" max="5127" width="14" style="5" customWidth="1"/>
    <col min="5128" max="5128" width="15" style="5" customWidth="1"/>
    <col min="5129" max="5129" width="14.5546875" style="5" customWidth="1"/>
    <col min="5130" max="5130" width="50" style="5" customWidth="1"/>
    <col min="5131" max="5376" width="9.109375" style="5"/>
    <col min="5377" max="5377" width="21.88671875" style="5" customWidth="1"/>
    <col min="5378" max="5378" width="15.109375" style="5" customWidth="1"/>
    <col min="5379" max="5379" width="25.6640625" style="5" customWidth="1"/>
    <col min="5380" max="5380" width="16.44140625" style="5" bestFit="1" customWidth="1"/>
    <col min="5381" max="5381" width="12.5546875" style="5" customWidth="1"/>
    <col min="5382" max="5382" width="14.44140625" style="5" customWidth="1"/>
    <col min="5383" max="5383" width="14" style="5" customWidth="1"/>
    <col min="5384" max="5384" width="15" style="5" customWidth="1"/>
    <col min="5385" max="5385" width="14.5546875" style="5" customWidth="1"/>
    <col min="5386" max="5386" width="50" style="5" customWidth="1"/>
    <col min="5387" max="5632" width="9.109375" style="5"/>
    <col min="5633" max="5633" width="21.88671875" style="5" customWidth="1"/>
    <col min="5634" max="5634" width="15.109375" style="5" customWidth="1"/>
    <col min="5635" max="5635" width="25.6640625" style="5" customWidth="1"/>
    <col min="5636" max="5636" width="16.44140625" style="5" bestFit="1" customWidth="1"/>
    <col min="5637" max="5637" width="12.5546875" style="5" customWidth="1"/>
    <col min="5638" max="5638" width="14.44140625" style="5" customWidth="1"/>
    <col min="5639" max="5639" width="14" style="5" customWidth="1"/>
    <col min="5640" max="5640" width="15" style="5" customWidth="1"/>
    <col min="5641" max="5641" width="14.5546875" style="5" customWidth="1"/>
    <col min="5642" max="5642" width="50" style="5" customWidth="1"/>
    <col min="5643" max="5888" width="9.109375" style="5"/>
    <col min="5889" max="5889" width="21.88671875" style="5" customWidth="1"/>
    <col min="5890" max="5890" width="15.109375" style="5" customWidth="1"/>
    <col min="5891" max="5891" width="25.6640625" style="5" customWidth="1"/>
    <col min="5892" max="5892" width="16.44140625" style="5" bestFit="1" customWidth="1"/>
    <col min="5893" max="5893" width="12.5546875" style="5" customWidth="1"/>
    <col min="5894" max="5894" width="14.44140625" style="5" customWidth="1"/>
    <col min="5895" max="5895" width="14" style="5" customWidth="1"/>
    <col min="5896" max="5896" width="15" style="5" customWidth="1"/>
    <col min="5897" max="5897" width="14.5546875" style="5" customWidth="1"/>
    <col min="5898" max="5898" width="50" style="5" customWidth="1"/>
    <col min="5899" max="6144" width="9.109375" style="5"/>
    <col min="6145" max="6145" width="21.88671875" style="5" customWidth="1"/>
    <col min="6146" max="6146" width="15.109375" style="5" customWidth="1"/>
    <col min="6147" max="6147" width="25.6640625" style="5" customWidth="1"/>
    <col min="6148" max="6148" width="16.44140625" style="5" bestFit="1" customWidth="1"/>
    <col min="6149" max="6149" width="12.5546875" style="5" customWidth="1"/>
    <col min="6150" max="6150" width="14.44140625" style="5" customWidth="1"/>
    <col min="6151" max="6151" width="14" style="5" customWidth="1"/>
    <col min="6152" max="6152" width="15" style="5" customWidth="1"/>
    <col min="6153" max="6153" width="14.5546875" style="5" customWidth="1"/>
    <col min="6154" max="6154" width="50" style="5" customWidth="1"/>
    <col min="6155" max="6400" width="9.109375" style="5"/>
    <col min="6401" max="6401" width="21.88671875" style="5" customWidth="1"/>
    <col min="6402" max="6402" width="15.109375" style="5" customWidth="1"/>
    <col min="6403" max="6403" width="25.6640625" style="5" customWidth="1"/>
    <col min="6404" max="6404" width="16.44140625" style="5" bestFit="1" customWidth="1"/>
    <col min="6405" max="6405" width="12.5546875" style="5" customWidth="1"/>
    <col min="6406" max="6406" width="14.44140625" style="5" customWidth="1"/>
    <col min="6407" max="6407" width="14" style="5" customWidth="1"/>
    <col min="6408" max="6408" width="15" style="5" customWidth="1"/>
    <col min="6409" max="6409" width="14.5546875" style="5" customWidth="1"/>
    <col min="6410" max="6410" width="50" style="5" customWidth="1"/>
    <col min="6411" max="6656" width="9.109375" style="5"/>
    <col min="6657" max="6657" width="21.88671875" style="5" customWidth="1"/>
    <col min="6658" max="6658" width="15.109375" style="5" customWidth="1"/>
    <col min="6659" max="6659" width="25.6640625" style="5" customWidth="1"/>
    <col min="6660" max="6660" width="16.44140625" style="5" bestFit="1" customWidth="1"/>
    <col min="6661" max="6661" width="12.5546875" style="5" customWidth="1"/>
    <col min="6662" max="6662" width="14.44140625" style="5" customWidth="1"/>
    <col min="6663" max="6663" width="14" style="5" customWidth="1"/>
    <col min="6664" max="6664" width="15" style="5" customWidth="1"/>
    <col min="6665" max="6665" width="14.5546875" style="5" customWidth="1"/>
    <col min="6666" max="6666" width="50" style="5" customWidth="1"/>
    <col min="6667" max="6912" width="9.109375" style="5"/>
    <col min="6913" max="6913" width="21.88671875" style="5" customWidth="1"/>
    <col min="6914" max="6914" width="15.109375" style="5" customWidth="1"/>
    <col min="6915" max="6915" width="25.6640625" style="5" customWidth="1"/>
    <col min="6916" max="6916" width="16.44140625" style="5" bestFit="1" customWidth="1"/>
    <col min="6917" max="6917" width="12.5546875" style="5" customWidth="1"/>
    <col min="6918" max="6918" width="14.44140625" style="5" customWidth="1"/>
    <col min="6919" max="6919" width="14" style="5" customWidth="1"/>
    <col min="6920" max="6920" width="15" style="5" customWidth="1"/>
    <col min="6921" max="6921" width="14.5546875" style="5" customWidth="1"/>
    <col min="6922" max="6922" width="50" style="5" customWidth="1"/>
    <col min="6923" max="7168" width="9.109375" style="5"/>
    <col min="7169" max="7169" width="21.88671875" style="5" customWidth="1"/>
    <col min="7170" max="7170" width="15.109375" style="5" customWidth="1"/>
    <col min="7171" max="7171" width="25.6640625" style="5" customWidth="1"/>
    <col min="7172" max="7172" width="16.44140625" style="5" bestFit="1" customWidth="1"/>
    <col min="7173" max="7173" width="12.5546875" style="5" customWidth="1"/>
    <col min="7174" max="7174" width="14.44140625" style="5" customWidth="1"/>
    <col min="7175" max="7175" width="14" style="5" customWidth="1"/>
    <col min="7176" max="7176" width="15" style="5" customWidth="1"/>
    <col min="7177" max="7177" width="14.5546875" style="5" customWidth="1"/>
    <col min="7178" max="7178" width="50" style="5" customWidth="1"/>
    <col min="7179" max="7424" width="9.109375" style="5"/>
    <col min="7425" max="7425" width="21.88671875" style="5" customWidth="1"/>
    <col min="7426" max="7426" width="15.109375" style="5" customWidth="1"/>
    <col min="7427" max="7427" width="25.6640625" style="5" customWidth="1"/>
    <col min="7428" max="7428" width="16.44140625" style="5" bestFit="1" customWidth="1"/>
    <col min="7429" max="7429" width="12.5546875" style="5" customWidth="1"/>
    <col min="7430" max="7430" width="14.44140625" style="5" customWidth="1"/>
    <col min="7431" max="7431" width="14" style="5" customWidth="1"/>
    <col min="7432" max="7432" width="15" style="5" customWidth="1"/>
    <col min="7433" max="7433" width="14.5546875" style="5" customWidth="1"/>
    <col min="7434" max="7434" width="50" style="5" customWidth="1"/>
    <col min="7435" max="7680" width="9.109375" style="5"/>
    <col min="7681" max="7681" width="21.88671875" style="5" customWidth="1"/>
    <col min="7682" max="7682" width="15.109375" style="5" customWidth="1"/>
    <col min="7683" max="7683" width="25.6640625" style="5" customWidth="1"/>
    <col min="7684" max="7684" width="16.44140625" style="5" bestFit="1" customWidth="1"/>
    <col min="7685" max="7685" width="12.5546875" style="5" customWidth="1"/>
    <col min="7686" max="7686" width="14.44140625" style="5" customWidth="1"/>
    <col min="7687" max="7687" width="14" style="5" customWidth="1"/>
    <col min="7688" max="7688" width="15" style="5" customWidth="1"/>
    <col min="7689" max="7689" width="14.5546875" style="5" customWidth="1"/>
    <col min="7690" max="7690" width="50" style="5" customWidth="1"/>
    <col min="7691" max="7936" width="9.109375" style="5"/>
    <col min="7937" max="7937" width="21.88671875" style="5" customWidth="1"/>
    <col min="7938" max="7938" width="15.109375" style="5" customWidth="1"/>
    <col min="7939" max="7939" width="25.6640625" style="5" customWidth="1"/>
    <col min="7940" max="7940" width="16.44140625" style="5" bestFit="1" customWidth="1"/>
    <col min="7941" max="7941" width="12.5546875" style="5" customWidth="1"/>
    <col min="7942" max="7942" width="14.44140625" style="5" customWidth="1"/>
    <col min="7943" max="7943" width="14" style="5" customWidth="1"/>
    <col min="7944" max="7944" width="15" style="5" customWidth="1"/>
    <col min="7945" max="7945" width="14.5546875" style="5" customWidth="1"/>
    <col min="7946" max="7946" width="50" style="5" customWidth="1"/>
    <col min="7947" max="8192" width="9.109375" style="5"/>
    <col min="8193" max="8193" width="21.88671875" style="5" customWidth="1"/>
    <col min="8194" max="8194" width="15.109375" style="5" customWidth="1"/>
    <col min="8195" max="8195" width="25.6640625" style="5" customWidth="1"/>
    <col min="8196" max="8196" width="16.44140625" style="5" bestFit="1" customWidth="1"/>
    <col min="8197" max="8197" width="12.5546875" style="5" customWidth="1"/>
    <col min="8198" max="8198" width="14.44140625" style="5" customWidth="1"/>
    <col min="8199" max="8199" width="14" style="5" customWidth="1"/>
    <col min="8200" max="8200" width="15" style="5" customWidth="1"/>
    <col min="8201" max="8201" width="14.5546875" style="5" customWidth="1"/>
    <col min="8202" max="8202" width="50" style="5" customWidth="1"/>
    <col min="8203" max="8448" width="9.109375" style="5"/>
    <col min="8449" max="8449" width="21.88671875" style="5" customWidth="1"/>
    <col min="8450" max="8450" width="15.109375" style="5" customWidth="1"/>
    <col min="8451" max="8451" width="25.6640625" style="5" customWidth="1"/>
    <col min="8452" max="8452" width="16.44140625" style="5" bestFit="1" customWidth="1"/>
    <col min="8453" max="8453" width="12.5546875" style="5" customWidth="1"/>
    <col min="8454" max="8454" width="14.44140625" style="5" customWidth="1"/>
    <col min="8455" max="8455" width="14" style="5" customWidth="1"/>
    <col min="8456" max="8456" width="15" style="5" customWidth="1"/>
    <col min="8457" max="8457" width="14.5546875" style="5" customWidth="1"/>
    <col min="8458" max="8458" width="50" style="5" customWidth="1"/>
    <col min="8459" max="8704" width="9.109375" style="5"/>
    <col min="8705" max="8705" width="21.88671875" style="5" customWidth="1"/>
    <col min="8706" max="8706" width="15.109375" style="5" customWidth="1"/>
    <col min="8707" max="8707" width="25.6640625" style="5" customWidth="1"/>
    <col min="8708" max="8708" width="16.44140625" style="5" bestFit="1" customWidth="1"/>
    <col min="8709" max="8709" width="12.5546875" style="5" customWidth="1"/>
    <col min="8710" max="8710" width="14.44140625" style="5" customWidth="1"/>
    <col min="8711" max="8711" width="14" style="5" customWidth="1"/>
    <col min="8712" max="8712" width="15" style="5" customWidth="1"/>
    <col min="8713" max="8713" width="14.5546875" style="5" customWidth="1"/>
    <col min="8714" max="8714" width="50" style="5" customWidth="1"/>
    <col min="8715" max="8960" width="9.109375" style="5"/>
    <col min="8961" max="8961" width="21.88671875" style="5" customWidth="1"/>
    <col min="8962" max="8962" width="15.109375" style="5" customWidth="1"/>
    <col min="8963" max="8963" width="25.6640625" style="5" customWidth="1"/>
    <col min="8964" max="8964" width="16.44140625" style="5" bestFit="1" customWidth="1"/>
    <col min="8965" max="8965" width="12.5546875" style="5" customWidth="1"/>
    <col min="8966" max="8966" width="14.44140625" style="5" customWidth="1"/>
    <col min="8967" max="8967" width="14" style="5" customWidth="1"/>
    <col min="8968" max="8968" width="15" style="5" customWidth="1"/>
    <col min="8969" max="8969" width="14.5546875" style="5" customWidth="1"/>
    <col min="8970" max="8970" width="50" style="5" customWidth="1"/>
    <col min="8971" max="9216" width="9.109375" style="5"/>
    <col min="9217" max="9217" width="21.88671875" style="5" customWidth="1"/>
    <col min="9218" max="9218" width="15.109375" style="5" customWidth="1"/>
    <col min="9219" max="9219" width="25.6640625" style="5" customWidth="1"/>
    <col min="9220" max="9220" width="16.44140625" style="5" bestFit="1" customWidth="1"/>
    <col min="9221" max="9221" width="12.5546875" style="5" customWidth="1"/>
    <col min="9222" max="9222" width="14.44140625" style="5" customWidth="1"/>
    <col min="9223" max="9223" width="14" style="5" customWidth="1"/>
    <col min="9224" max="9224" width="15" style="5" customWidth="1"/>
    <col min="9225" max="9225" width="14.5546875" style="5" customWidth="1"/>
    <col min="9226" max="9226" width="50" style="5" customWidth="1"/>
    <col min="9227" max="9472" width="9.109375" style="5"/>
    <col min="9473" max="9473" width="21.88671875" style="5" customWidth="1"/>
    <col min="9474" max="9474" width="15.109375" style="5" customWidth="1"/>
    <col min="9475" max="9475" width="25.6640625" style="5" customWidth="1"/>
    <col min="9476" max="9476" width="16.44140625" style="5" bestFit="1" customWidth="1"/>
    <col min="9477" max="9477" width="12.5546875" style="5" customWidth="1"/>
    <col min="9478" max="9478" width="14.44140625" style="5" customWidth="1"/>
    <col min="9479" max="9479" width="14" style="5" customWidth="1"/>
    <col min="9480" max="9480" width="15" style="5" customWidth="1"/>
    <col min="9481" max="9481" width="14.5546875" style="5" customWidth="1"/>
    <col min="9482" max="9482" width="50" style="5" customWidth="1"/>
    <col min="9483" max="9728" width="9.109375" style="5"/>
    <col min="9729" max="9729" width="21.88671875" style="5" customWidth="1"/>
    <col min="9730" max="9730" width="15.109375" style="5" customWidth="1"/>
    <col min="9731" max="9731" width="25.6640625" style="5" customWidth="1"/>
    <col min="9732" max="9732" width="16.44140625" style="5" bestFit="1" customWidth="1"/>
    <col min="9733" max="9733" width="12.5546875" style="5" customWidth="1"/>
    <col min="9734" max="9734" width="14.44140625" style="5" customWidth="1"/>
    <col min="9735" max="9735" width="14" style="5" customWidth="1"/>
    <col min="9736" max="9736" width="15" style="5" customWidth="1"/>
    <col min="9737" max="9737" width="14.5546875" style="5" customWidth="1"/>
    <col min="9738" max="9738" width="50" style="5" customWidth="1"/>
    <col min="9739" max="9984" width="9.109375" style="5"/>
    <col min="9985" max="9985" width="21.88671875" style="5" customWidth="1"/>
    <col min="9986" max="9986" width="15.109375" style="5" customWidth="1"/>
    <col min="9987" max="9987" width="25.6640625" style="5" customWidth="1"/>
    <col min="9988" max="9988" width="16.44140625" style="5" bestFit="1" customWidth="1"/>
    <col min="9989" max="9989" width="12.5546875" style="5" customWidth="1"/>
    <col min="9990" max="9990" width="14.44140625" style="5" customWidth="1"/>
    <col min="9991" max="9991" width="14" style="5" customWidth="1"/>
    <col min="9992" max="9992" width="15" style="5" customWidth="1"/>
    <col min="9993" max="9993" width="14.5546875" style="5" customWidth="1"/>
    <col min="9994" max="9994" width="50" style="5" customWidth="1"/>
    <col min="9995" max="10240" width="9.109375" style="5"/>
    <col min="10241" max="10241" width="21.88671875" style="5" customWidth="1"/>
    <col min="10242" max="10242" width="15.109375" style="5" customWidth="1"/>
    <col min="10243" max="10243" width="25.6640625" style="5" customWidth="1"/>
    <col min="10244" max="10244" width="16.44140625" style="5" bestFit="1" customWidth="1"/>
    <col min="10245" max="10245" width="12.5546875" style="5" customWidth="1"/>
    <col min="10246" max="10246" width="14.44140625" style="5" customWidth="1"/>
    <col min="10247" max="10247" width="14" style="5" customWidth="1"/>
    <col min="10248" max="10248" width="15" style="5" customWidth="1"/>
    <col min="10249" max="10249" width="14.5546875" style="5" customWidth="1"/>
    <col min="10250" max="10250" width="50" style="5" customWidth="1"/>
    <col min="10251" max="10496" width="9.109375" style="5"/>
    <col min="10497" max="10497" width="21.88671875" style="5" customWidth="1"/>
    <col min="10498" max="10498" width="15.109375" style="5" customWidth="1"/>
    <col min="10499" max="10499" width="25.6640625" style="5" customWidth="1"/>
    <col min="10500" max="10500" width="16.44140625" style="5" bestFit="1" customWidth="1"/>
    <col min="10501" max="10501" width="12.5546875" style="5" customWidth="1"/>
    <col min="10502" max="10502" width="14.44140625" style="5" customWidth="1"/>
    <col min="10503" max="10503" width="14" style="5" customWidth="1"/>
    <col min="10504" max="10504" width="15" style="5" customWidth="1"/>
    <col min="10505" max="10505" width="14.5546875" style="5" customWidth="1"/>
    <col min="10506" max="10506" width="50" style="5" customWidth="1"/>
    <col min="10507" max="10752" width="9.109375" style="5"/>
    <col min="10753" max="10753" width="21.88671875" style="5" customWidth="1"/>
    <col min="10754" max="10754" width="15.109375" style="5" customWidth="1"/>
    <col min="10755" max="10755" width="25.6640625" style="5" customWidth="1"/>
    <col min="10756" max="10756" width="16.44140625" style="5" bestFit="1" customWidth="1"/>
    <col min="10757" max="10757" width="12.5546875" style="5" customWidth="1"/>
    <col min="10758" max="10758" width="14.44140625" style="5" customWidth="1"/>
    <col min="10759" max="10759" width="14" style="5" customWidth="1"/>
    <col min="10760" max="10760" width="15" style="5" customWidth="1"/>
    <col min="10761" max="10761" width="14.5546875" style="5" customWidth="1"/>
    <col min="10762" max="10762" width="50" style="5" customWidth="1"/>
    <col min="10763" max="11008" width="9.109375" style="5"/>
    <col min="11009" max="11009" width="21.88671875" style="5" customWidth="1"/>
    <col min="11010" max="11010" width="15.109375" style="5" customWidth="1"/>
    <col min="11011" max="11011" width="25.6640625" style="5" customWidth="1"/>
    <col min="11012" max="11012" width="16.44140625" style="5" bestFit="1" customWidth="1"/>
    <col min="11013" max="11013" width="12.5546875" style="5" customWidth="1"/>
    <col min="11014" max="11014" width="14.44140625" style="5" customWidth="1"/>
    <col min="11015" max="11015" width="14" style="5" customWidth="1"/>
    <col min="11016" max="11016" width="15" style="5" customWidth="1"/>
    <col min="11017" max="11017" width="14.5546875" style="5" customWidth="1"/>
    <col min="11018" max="11018" width="50" style="5" customWidth="1"/>
    <col min="11019" max="11264" width="9.109375" style="5"/>
    <col min="11265" max="11265" width="21.88671875" style="5" customWidth="1"/>
    <col min="11266" max="11266" width="15.109375" style="5" customWidth="1"/>
    <col min="11267" max="11267" width="25.6640625" style="5" customWidth="1"/>
    <col min="11268" max="11268" width="16.44140625" style="5" bestFit="1" customWidth="1"/>
    <col min="11269" max="11269" width="12.5546875" style="5" customWidth="1"/>
    <col min="11270" max="11270" width="14.44140625" style="5" customWidth="1"/>
    <col min="11271" max="11271" width="14" style="5" customWidth="1"/>
    <col min="11272" max="11272" width="15" style="5" customWidth="1"/>
    <col min="11273" max="11273" width="14.5546875" style="5" customWidth="1"/>
    <col min="11274" max="11274" width="50" style="5" customWidth="1"/>
    <col min="11275" max="11520" width="9.109375" style="5"/>
    <col min="11521" max="11521" width="21.88671875" style="5" customWidth="1"/>
    <col min="11522" max="11522" width="15.109375" style="5" customWidth="1"/>
    <col min="11523" max="11523" width="25.6640625" style="5" customWidth="1"/>
    <col min="11524" max="11524" width="16.44140625" style="5" bestFit="1" customWidth="1"/>
    <col min="11525" max="11525" width="12.5546875" style="5" customWidth="1"/>
    <col min="11526" max="11526" width="14.44140625" style="5" customWidth="1"/>
    <col min="11527" max="11527" width="14" style="5" customWidth="1"/>
    <col min="11528" max="11528" width="15" style="5" customWidth="1"/>
    <col min="11529" max="11529" width="14.5546875" style="5" customWidth="1"/>
    <col min="11530" max="11530" width="50" style="5" customWidth="1"/>
    <col min="11531" max="11776" width="9.109375" style="5"/>
    <col min="11777" max="11777" width="21.88671875" style="5" customWidth="1"/>
    <col min="11778" max="11778" width="15.109375" style="5" customWidth="1"/>
    <col min="11779" max="11779" width="25.6640625" style="5" customWidth="1"/>
    <col min="11780" max="11780" width="16.44140625" style="5" bestFit="1" customWidth="1"/>
    <col min="11781" max="11781" width="12.5546875" style="5" customWidth="1"/>
    <col min="11782" max="11782" width="14.44140625" style="5" customWidth="1"/>
    <col min="11783" max="11783" width="14" style="5" customWidth="1"/>
    <col min="11784" max="11784" width="15" style="5" customWidth="1"/>
    <col min="11785" max="11785" width="14.5546875" style="5" customWidth="1"/>
    <col min="11786" max="11786" width="50" style="5" customWidth="1"/>
    <col min="11787" max="12032" width="9.109375" style="5"/>
    <col min="12033" max="12033" width="21.88671875" style="5" customWidth="1"/>
    <col min="12034" max="12034" width="15.109375" style="5" customWidth="1"/>
    <col min="12035" max="12035" width="25.6640625" style="5" customWidth="1"/>
    <col min="12036" max="12036" width="16.44140625" style="5" bestFit="1" customWidth="1"/>
    <col min="12037" max="12037" width="12.5546875" style="5" customWidth="1"/>
    <col min="12038" max="12038" width="14.44140625" style="5" customWidth="1"/>
    <col min="12039" max="12039" width="14" style="5" customWidth="1"/>
    <col min="12040" max="12040" width="15" style="5" customWidth="1"/>
    <col min="12041" max="12041" width="14.5546875" style="5" customWidth="1"/>
    <col min="12042" max="12042" width="50" style="5" customWidth="1"/>
    <col min="12043" max="12288" width="9.109375" style="5"/>
    <col min="12289" max="12289" width="21.88671875" style="5" customWidth="1"/>
    <col min="12290" max="12290" width="15.109375" style="5" customWidth="1"/>
    <col min="12291" max="12291" width="25.6640625" style="5" customWidth="1"/>
    <col min="12292" max="12292" width="16.44140625" style="5" bestFit="1" customWidth="1"/>
    <col min="12293" max="12293" width="12.5546875" style="5" customWidth="1"/>
    <col min="12294" max="12294" width="14.44140625" style="5" customWidth="1"/>
    <col min="12295" max="12295" width="14" style="5" customWidth="1"/>
    <col min="12296" max="12296" width="15" style="5" customWidth="1"/>
    <col min="12297" max="12297" width="14.5546875" style="5" customWidth="1"/>
    <col min="12298" max="12298" width="50" style="5" customWidth="1"/>
    <col min="12299" max="12544" width="9.109375" style="5"/>
    <col min="12545" max="12545" width="21.88671875" style="5" customWidth="1"/>
    <col min="12546" max="12546" width="15.109375" style="5" customWidth="1"/>
    <col min="12547" max="12547" width="25.6640625" style="5" customWidth="1"/>
    <col min="12548" max="12548" width="16.44140625" style="5" bestFit="1" customWidth="1"/>
    <col min="12549" max="12549" width="12.5546875" style="5" customWidth="1"/>
    <col min="12550" max="12550" width="14.44140625" style="5" customWidth="1"/>
    <col min="12551" max="12551" width="14" style="5" customWidth="1"/>
    <col min="12552" max="12552" width="15" style="5" customWidth="1"/>
    <col min="12553" max="12553" width="14.5546875" style="5" customWidth="1"/>
    <col min="12554" max="12554" width="50" style="5" customWidth="1"/>
    <col min="12555" max="12800" width="9.109375" style="5"/>
    <col min="12801" max="12801" width="21.88671875" style="5" customWidth="1"/>
    <col min="12802" max="12802" width="15.109375" style="5" customWidth="1"/>
    <col min="12803" max="12803" width="25.6640625" style="5" customWidth="1"/>
    <col min="12804" max="12804" width="16.44140625" style="5" bestFit="1" customWidth="1"/>
    <col min="12805" max="12805" width="12.5546875" style="5" customWidth="1"/>
    <col min="12806" max="12806" width="14.44140625" style="5" customWidth="1"/>
    <col min="12807" max="12807" width="14" style="5" customWidth="1"/>
    <col min="12808" max="12808" width="15" style="5" customWidth="1"/>
    <col min="12809" max="12809" width="14.5546875" style="5" customWidth="1"/>
    <col min="12810" max="12810" width="50" style="5" customWidth="1"/>
    <col min="12811" max="13056" width="9.109375" style="5"/>
    <col min="13057" max="13057" width="21.88671875" style="5" customWidth="1"/>
    <col min="13058" max="13058" width="15.109375" style="5" customWidth="1"/>
    <col min="13059" max="13059" width="25.6640625" style="5" customWidth="1"/>
    <col min="13060" max="13060" width="16.44140625" style="5" bestFit="1" customWidth="1"/>
    <col min="13061" max="13061" width="12.5546875" style="5" customWidth="1"/>
    <col min="13062" max="13062" width="14.44140625" style="5" customWidth="1"/>
    <col min="13063" max="13063" width="14" style="5" customWidth="1"/>
    <col min="13064" max="13064" width="15" style="5" customWidth="1"/>
    <col min="13065" max="13065" width="14.5546875" style="5" customWidth="1"/>
    <col min="13066" max="13066" width="50" style="5" customWidth="1"/>
    <col min="13067" max="13312" width="9.109375" style="5"/>
    <col min="13313" max="13313" width="21.88671875" style="5" customWidth="1"/>
    <col min="13314" max="13314" width="15.109375" style="5" customWidth="1"/>
    <col min="13315" max="13315" width="25.6640625" style="5" customWidth="1"/>
    <col min="13316" max="13316" width="16.44140625" style="5" bestFit="1" customWidth="1"/>
    <col min="13317" max="13317" width="12.5546875" style="5" customWidth="1"/>
    <col min="13318" max="13318" width="14.44140625" style="5" customWidth="1"/>
    <col min="13319" max="13319" width="14" style="5" customWidth="1"/>
    <col min="13320" max="13320" width="15" style="5" customWidth="1"/>
    <col min="13321" max="13321" width="14.5546875" style="5" customWidth="1"/>
    <col min="13322" max="13322" width="50" style="5" customWidth="1"/>
    <col min="13323" max="13568" width="9.109375" style="5"/>
    <col min="13569" max="13569" width="21.88671875" style="5" customWidth="1"/>
    <col min="13570" max="13570" width="15.109375" style="5" customWidth="1"/>
    <col min="13571" max="13571" width="25.6640625" style="5" customWidth="1"/>
    <col min="13572" max="13572" width="16.44140625" style="5" bestFit="1" customWidth="1"/>
    <col min="13573" max="13573" width="12.5546875" style="5" customWidth="1"/>
    <col min="13574" max="13574" width="14.44140625" style="5" customWidth="1"/>
    <col min="13575" max="13575" width="14" style="5" customWidth="1"/>
    <col min="13576" max="13576" width="15" style="5" customWidth="1"/>
    <col min="13577" max="13577" width="14.5546875" style="5" customWidth="1"/>
    <col min="13578" max="13578" width="50" style="5" customWidth="1"/>
    <col min="13579" max="13824" width="9.109375" style="5"/>
    <col min="13825" max="13825" width="21.88671875" style="5" customWidth="1"/>
    <col min="13826" max="13826" width="15.109375" style="5" customWidth="1"/>
    <col min="13827" max="13827" width="25.6640625" style="5" customWidth="1"/>
    <col min="13828" max="13828" width="16.44140625" style="5" bestFit="1" customWidth="1"/>
    <col min="13829" max="13829" width="12.5546875" style="5" customWidth="1"/>
    <col min="13830" max="13830" width="14.44140625" style="5" customWidth="1"/>
    <col min="13831" max="13831" width="14" style="5" customWidth="1"/>
    <col min="13832" max="13832" width="15" style="5" customWidth="1"/>
    <col min="13833" max="13833" width="14.5546875" style="5" customWidth="1"/>
    <col min="13834" max="13834" width="50" style="5" customWidth="1"/>
    <col min="13835" max="14080" width="9.109375" style="5"/>
    <col min="14081" max="14081" width="21.88671875" style="5" customWidth="1"/>
    <col min="14082" max="14082" width="15.109375" style="5" customWidth="1"/>
    <col min="14083" max="14083" width="25.6640625" style="5" customWidth="1"/>
    <col min="14084" max="14084" width="16.44140625" style="5" bestFit="1" customWidth="1"/>
    <col min="14085" max="14085" width="12.5546875" style="5" customWidth="1"/>
    <col min="14086" max="14086" width="14.44140625" style="5" customWidth="1"/>
    <col min="14087" max="14087" width="14" style="5" customWidth="1"/>
    <col min="14088" max="14088" width="15" style="5" customWidth="1"/>
    <col min="14089" max="14089" width="14.5546875" style="5" customWidth="1"/>
    <col min="14090" max="14090" width="50" style="5" customWidth="1"/>
    <col min="14091" max="14336" width="9.109375" style="5"/>
    <col min="14337" max="14337" width="21.88671875" style="5" customWidth="1"/>
    <col min="14338" max="14338" width="15.109375" style="5" customWidth="1"/>
    <col min="14339" max="14339" width="25.6640625" style="5" customWidth="1"/>
    <col min="14340" max="14340" width="16.44140625" style="5" bestFit="1" customWidth="1"/>
    <col min="14341" max="14341" width="12.5546875" style="5" customWidth="1"/>
    <col min="14342" max="14342" width="14.44140625" style="5" customWidth="1"/>
    <col min="14343" max="14343" width="14" style="5" customWidth="1"/>
    <col min="14344" max="14344" width="15" style="5" customWidth="1"/>
    <col min="14345" max="14345" width="14.5546875" style="5" customWidth="1"/>
    <col min="14346" max="14346" width="50" style="5" customWidth="1"/>
    <col min="14347" max="14592" width="9.109375" style="5"/>
    <col min="14593" max="14593" width="21.88671875" style="5" customWidth="1"/>
    <col min="14594" max="14594" width="15.109375" style="5" customWidth="1"/>
    <col min="14595" max="14595" width="25.6640625" style="5" customWidth="1"/>
    <col min="14596" max="14596" width="16.44140625" style="5" bestFit="1" customWidth="1"/>
    <col min="14597" max="14597" width="12.5546875" style="5" customWidth="1"/>
    <col min="14598" max="14598" width="14.44140625" style="5" customWidth="1"/>
    <col min="14599" max="14599" width="14" style="5" customWidth="1"/>
    <col min="14600" max="14600" width="15" style="5" customWidth="1"/>
    <col min="14601" max="14601" width="14.5546875" style="5" customWidth="1"/>
    <col min="14602" max="14602" width="50" style="5" customWidth="1"/>
    <col min="14603" max="14848" width="9.109375" style="5"/>
    <col min="14849" max="14849" width="21.88671875" style="5" customWidth="1"/>
    <col min="14850" max="14850" width="15.109375" style="5" customWidth="1"/>
    <col min="14851" max="14851" width="25.6640625" style="5" customWidth="1"/>
    <col min="14852" max="14852" width="16.44140625" style="5" bestFit="1" customWidth="1"/>
    <col min="14853" max="14853" width="12.5546875" style="5" customWidth="1"/>
    <col min="14854" max="14854" width="14.44140625" style="5" customWidth="1"/>
    <col min="14855" max="14855" width="14" style="5" customWidth="1"/>
    <col min="14856" max="14856" width="15" style="5" customWidth="1"/>
    <col min="14857" max="14857" width="14.5546875" style="5" customWidth="1"/>
    <col min="14858" max="14858" width="50" style="5" customWidth="1"/>
    <col min="14859" max="15104" width="9.109375" style="5"/>
    <col min="15105" max="15105" width="21.88671875" style="5" customWidth="1"/>
    <col min="15106" max="15106" width="15.109375" style="5" customWidth="1"/>
    <col min="15107" max="15107" width="25.6640625" style="5" customWidth="1"/>
    <col min="15108" max="15108" width="16.44140625" style="5" bestFit="1" customWidth="1"/>
    <col min="15109" max="15109" width="12.5546875" style="5" customWidth="1"/>
    <col min="15110" max="15110" width="14.44140625" style="5" customWidth="1"/>
    <col min="15111" max="15111" width="14" style="5" customWidth="1"/>
    <col min="15112" max="15112" width="15" style="5" customWidth="1"/>
    <col min="15113" max="15113" width="14.5546875" style="5" customWidth="1"/>
    <col min="15114" max="15114" width="50" style="5" customWidth="1"/>
    <col min="15115" max="15360" width="9.109375" style="5"/>
    <col min="15361" max="15361" width="21.88671875" style="5" customWidth="1"/>
    <col min="15362" max="15362" width="15.109375" style="5" customWidth="1"/>
    <col min="15363" max="15363" width="25.6640625" style="5" customWidth="1"/>
    <col min="15364" max="15364" width="16.44140625" style="5" bestFit="1" customWidth="1"/>
    <col min="15365" max="15365" width="12.5546875" style="5" customWidth="1"/>
    <col min="15366" max="15366" width="14.44140625" style="5" customWidth="1"/>
    <col min="15367" max="15367" width="14" style="5" customWidth="1"/>
    <col min="15368" max="15368" width="15" style="5" customWidth="1"/>
    <col min="15369" max="15369" width="14.5546875" style="5" customWidth="1"/>
    <col min="15370" max="15370" width="50" style="5" customWidth="1"/>
    <col min="15371" max="15616" width="9.109375" style="5"/>
    <col min="15617" max="15617" width="21.88671875" style="5" customWidth="1"/>
    <col min="15618" max="15618" width="15.109375" style="5" customWidth="1"/>
    <col min="15619" max="15619" width="25.6640625" style="5" customWidth="1"/>
    <col min="15620" max="15620" width="16.44140625" style="5" bestFit="1" customWidth="1"/>
    <col min="15621" max="15621" width="12.5546875" style="5" customWidth="1"/>
    <col min="15622" max="15622" width="14.44140625" style="5" customWidth="1"/>
    <col min="15623" max="15623" width="14" style="5" customWidth="1"/>
    <col min="15624" max="15624" width="15" style="5" customWidth="1"/>
    <col min="15625" max="15625" width="14.5546875" style="5" customWidth="1"/>
    <col min="15626" max="15626" width="50" style="5" customWidth="1"/>
    <col min="15627" max="15872" width="9.109375" style="5"/>
    <col min="15873" max="15873" width="21.88671875" style="5" customWidth="1"/>
    <col min="15874" max="15874" width="15.109375" style="5" customWidth="1"/>
    <col min="15875" max="15875" width="25.6640625" style="5" customWidth="1"/>
    <col min="15876" max="15876" width="16.44140625" style="5" bestFit="1" customWidth="1"/>
    <col min="15877" max="15877" width="12.5546875" style="5" customWidth="1"/>
    <col min="15878" max="15878" width="14.44140625" style="5" customWidth="1"/>
    <col min="15879" max="15879" width="14" style="5" customWidth="1"/>
    <col min="15880" max="15880" width="15" style="5" customWidth="1"/>
    <col min="15881" max="15881" width="14.5546875" style="5" customWidth="1"/>
    <col min="15882" max="15882" width="50" style="5" customWidth="1"/>
    <col min="15883" max="16128" width="9.109375" style="5"/>
    <col min="16129" max="16129" width="21.88671875" style="5" customWidth="1"/>
    <col min="16130" max="16130" width="15.109375" style="5" customWidth="1"/>
    <col min="16131" max="16131" width="25.6640625" style="5" customWidth="1"/>
    <col min="16132" max="16132" width="16.44140625" style="5" bestFit="1" customWidth="1"/>
    <col min="16133" max="16133" width="12.5546875" style="5" customWidth="1"/>
    <col min="16134" max="16134" width="14.44140625" style="5" customWidth="1"/>
    <col min="16135" max="16135" width="14" style="5" customWidth="1"/>
    <col min="16136" max="16136" width="15" style="5" customWidth="1"/>
    <col min="16137" max="16137" width="14.5546875" style="5" customWidth="1"/>
    <col min="16138" max="16138" width="50" style="5" customWidth="1"/>
    <col min="16139" max="16384" width="9.109375" style="5"/>
  </cols>
  <sheetData>
    <row r="1" spans="1:10" ht="28.5" customHeight="1" x14ac:dyDescent="0.25">
      <c r="A1" s="208" t="s">
        <v>284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15" customHeight="1" x14ac:dyDescent="0.25">
      <c r="A2" s="209" t="s">
        <v>114</v>
      </c>
      <c r="B2" s="209"/>
      <c r="C2" s="209"/>
      <c r="D2" s="209"/>
      <c r="E2" s="209"/>
      <c r="F2" s="102"/>
      <c r="G2" s="102"/>
      <c r="H2" s="102"/>
      <c r="I2" s="102"/>
      <c r="J2" s="22"/>
    </row>
    <row r="3" spans="1:10" ht="14.4" thickBot="1" x14ac:dyDescent="0.3">
      <c r="A3" s="27"/>
      <c r="B3" s="22"/>
      <c r="C3" s="22"/>
      <c r="D3" s="23"/>
      <c r="E3" s="103"/>
      <c r="F3" s="102"/>
      <c r="G3" s="102"/>
      <c r="H3" s="102"/>
      <c r="I3" s="102"/>
      <c r="J3" s="22"/>
    </row>
    <row r="4" spans="1:10" s="32" customFormat="1" ht="51.6" customHeight="1" thickBot="1" x14ac:dyDescent="0.35">
      <c r="A4" s="75" t="s">
        <v>164</v>
      </c>
      <c r="B4" s="77" t="s">
        <v>183</v>
      </c>
      <c r="C4" s="87" t="s">
        <v>154</v>
      </c>
      <c r="D4" s="88" t="s">
        <v>107</v>
      </c>
      <c r="E4" s="104" t="s">
        <v>184</v>
      </c>
      <c r="F4" s="105" t="s">
        <v>185</v>
      </c>
      <c r="G4" s="105" t="s">
        <v>186</v>
      </c>
      <c r="H4" s="105" t="s">
        <v>187</v>
      </c>
      <c r="I4" s="106" t="s">
        <v>188</v>
      </c>
      <c r="J4" s="75" t="s">
        <v>155</v>
      </c>
    </row>
    <row r="5" spans="1:10" ht="13.8" x14ac:dyDescent="0.25">
      <c r="A5" s="193" t="s">
        <v>116</v>
      </c>
      <c r="B5" s="20" t="s">
        <v>42</v>
      </c>
      <c r="C5" s="21" t="s">
        <v>117</v>
      </c>
      <c r="D5" s="65">
        <v>4</v>
      </c>
      <c r="E5" s="107">
        <v>11.4</v>
      </c>
      <c r="F5" s="108">
        <v>1.8</v>
      </c>
      <c r="G5" s="108">
        <v>6.12</v>
      </c>
      <c r="H5" s="108"/>
      <c r="I5" s="109"/>
      <c r="J5" s="20" t="s">
        <v>121</v>
      </c>
    </row>
    <row r="6" spans="1:10" ht="15" customHeight="1" x14ac:dyDescent="0.25">
      <c r="A6" s="232"/>
      <c r="B6" s="19" t="s">
        <v>42</v>
      </c>
      <c r="C6" s="15" t="s">
        <v>118</v>
      </c>
      <c r="D6" s="18">
        <v>4</v>
      </c>
      <c r="E6" s="110">
        <v>19.010000000000002</v>
      </c>
      <c r="F6" s="111">
        <v>1.8</v>
      </c>
      <c r="G6" s="111">
        <v>3.44</v>
      </c>
      <c r="H6" s="111"/>
      <c r="I6" s="112"/>
      <c r="J6" s="19" t="s">
        <v>122</v>
      </c>
    </row>
    <row r="7" spans="1:10" ht="15" customHeight="1" x14ac:dyDescent="0.25">
      <c r="A7" s="232"/>
      <c r="B7" s="19" t="s">
        <v>42</v>
      </c>
      <c r="C7" s="15" t="s">
        <v>119</v>
      </c>
      <c r="D7" s="18">
        <v>4</v>
      </c>
      <c r="E7" s="110">
        <v>34.44</v>
      </c>
      <c r="F7" s="111">
        <v>5.4</v>
      </c>
      <c r="G7" s="111">
        <v>3.91</v>
      </c>
      <c r="H7" s="111"/>
      <c r="I7" s="112">
        <v>5.76</v>
      </c>
      <c r="J7" s="19" t="s">
        <v>124</v>
      </c>
    </row>
    <row r="8" spans="1:10" ht="15" customHeight="1" x14ac:dyDescent="0.25">
      <c r="A8" s="232"/>
      <c r="B8" s="19" t="s">
        <v>42</v>
      </c>
      <c r="C8" s="15" t="s">
        <v>117</v>
      </c>
      <c r="D8" s="18">
        <v>4</v>
      </c>
      <c r="E8" s="110">
        <v>23.37</v>
      </c>
      <c r="F8" s="111">
        <v>1.8</v>
      </c>
      <c r="G8" s="111">
        <v>5.86</v>
      </c>
      <c r="H8" s="111"/>
      <c r="I8" s="112"/>
      <c r="J8" s="19" t="s">
        <v>121</v>
      </c>
    </row>
    <row r="9" spans="1:10" ht="15" customHeight="1" x14ac:dyDescent="0.25">
      <c r="A9" s="232"/>
      <c r="B9" s="19" t="s">
        <v>42</v>
      </c>
      <c r="C9" s="15" t="s">
        <v>77</v>
      </c>
      <c r="D9" s="18">
        <v>4</v>
      </c>
      <c r="E9" s="110">
        <v>21.6</v>
      </c>
      <c r="F9" s="111">
        <v>1.8</v>
      </c>
      <c r="G9" s="111">
        <v>2.89</v>
      </c>
      <c r="H9" s="111"/>
      <c r="I9" s="112"/>
      <c r="J9" s="19" t="s">
        <v>123</v>
      </c>
    </row>
    <row r="10" spans="1:10" ht="15" customHeight="1" x14ac:dyDescent="0.25">
      <c r="A10" s="232"/>
      <c r="B10" s="19" t="s">
        <v>42</v>
      </c>
      <c r="C10" s="15" t="s">
        <v>117</v>
      </c>
      <c r="D10" s="18">
        <v>4</v>
      </c>
      <c r="E10" s="110">
        <v>17.57</v>
      </c>
      <c r="F10" s="111">
        <v>1.8</v>
      </c>
      <c r="G10" s="111">
        <v>2.89</v>
      </c>
      <c r="H10" s="111"/>
      <c r="I10" s="112"/>
      <c r="J10" s="19" t="s">
        <v>121</v>
      </c>
    </row>
    <row r="11" spans="1:10" ht="15" customHeight="1" x14ac:dyDescent="0.25">
      <c r="A11" s="232"/>
      <c r="B11" s="19" t="s">
        <v>104</v>
      </c>
      <c r="C11" s="15"/>
      <c r="D11" s="18">
        <v>4</v>
      </c>
      <c r="E11" s="110">
        <v>25.49</v>
      </c>
      <c r="F11" s="111">
        <v>2.65</v>
      </c>
      <c r="G11" s="111"/>
      <c r="H11" s="111">
        <v>34.96</v>
      </c>
      <c r="I11" s="112"/>
      <c r="J11" s="19" t="s">
        <v>124</v>
      </c>
    </row>
    <row r="12" spans="1:10" ht="15" customHeight="1" x14ac:dyDescent="0.25">
      <c r="A12" s="232"/>
      <c r="B12" s="19" t="s">
        <v>104</v>
      </c>
      <c r="C12" s="15"/>
      <c r="D12" s="18">
        <v>4</v>
      </c>
      <c r="E12" s="110">
        <v>37.04</v>
      </c>
      <c r="F12" s="111">
        <v>16.2</v>
      </c>
      <c r="G12" s="111"/>
      <c r="H12" s="111">
        <v>72.7</v>
      </c>
      <c r="I12" s="112"/>
      <c r="J12" s="19" t="s">
        <v>124</v>
      </c>
    </row>
    <row r="13" spans="1:10" ht="15" customHeight="1" x14ac:dyDescent="0.25">
      <c r="A13" s="232"/>
      <c r="B13" s="19" t="s">
        <v>104</v>
      </c>
      <c r="C13" s="15"/>
      <c r="D13" s="18">
        <v>4</v>
      </c>
      <c r="E13" s="110">
        <v>3.55</v>
      </c>
      <c r="F13" s="111">
        <v>1.8</v>
      </c>
      <c r="G13" s="111"/>
      <c r="H13" s="111">
        <v>7.4</v>
      </c>
      <c r="I13" s="112"/>
      <c r="J13" s="19" t="s">
        <v>124</v>
      </c>
    </row>
    <row r="14" spans="1:10" ht="15" customHeight="1" x14ac:dyDescent="0.25">
      <c r="A14" s="232"/>
      <c r="B14" s="19" t="s">
        <v>71</v>
      </c>
      <c r="C14" s="15"/>
      <c r="D14" s="18">
        <v>4</v>
      </c>
      <c r="E14" s="110">
        <v>51</v>
      </c>
      <c r="F14" s="111">
        <v>3.6</v>
      </c>
      <c r="G14" s="111">
        <v>5.19</v>
      </c>
      <c r="H14" s="111"/>
      <c r="I14" s="112"/>
      <c r="J14" s="19" t="s">
        <v>121</v>
      </c>
    </row>
    <row r="15" spans="1:10" ht="70.2" customHeight="1" x14ac:dyDescent="0.25">
      <c r="A15" s="232"/>
      <c r="B15" s="19" t="s">
        <v>120</v>
      </c>
      <c r="C15" s="15"/>
      <c r="D15" s="18">
        <v>4</v>
      </c>
      <c r="E15" s="152">
        <v>45.15</v>
      </c>
      <c r="F15" s="153">
        <v>9.25</v>
      </c>
      <c r="G15" s="153">
        <v>6.35</v>
      </c>
      <c r="H15" s="153"/>
      <c r="I15" s="154">
        <v>118.71</v>
      </c>
      <c r="J15" s="16" t="s">
        <v>125</v>
      </c>
    </row>
    <row r="16" spans="1:10" ht="13.8" x14ac:dyDescent="0.25">
      <c r="E16" s="115">
        <f>SUM(E5:E15)</f>
        <v>289.62</v>
      </c>
      <c r="F16" s="115">
        <f t="shared" ref="F16:I16" si="0">SUM(F5:F15)</f>
        <v>47.9</v>
      </c>
      <c r="G16" s="115">
        <f t="shared" si="0"/>
        <v>36.650000000000006</v>
      </c>
      <c r="H16" s="115">
        <f t="shared" si="0"/>
        <v>115.06</v>
      </c>
      <c r="I16" s="115">
        <f t="shared" si="0"/>
        <v>124.47</v>
      </c>
    </row>
  </sheetData>
  <mergeCells count="3">
    <mergeCell ref="A2:E2"/>
    <mergeCell ref="A1:J1"/>
    <mergeCell ref="A5:A15"/>
  </mergeCells>
  <printOptions horizontalCentered="1"/>
  <pageMargins left="0.15748031496062992" right="0.11811023622047245" top="0.94488188976377963" bottom="0.19685039370078741" header="0.51181102362204722" footer="0.19685039370078741"/>
  <pageSetup paperSize="9" scale="82" fitToHeight="2" orientation="landscape" horizontalDpi="4294967294" verticalDpi="300" r:id="rId1"/>
  <headerFooter alignWithMargins="0"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34C7F-4E45-4B45-B59F-3509627D65F7}">
  <sheetPr>
    <pageSetUpPr fitToPage="1"/>
  </sheetPr>
  <dimension ref="A1:J24"/>
  <sheetViews>
    <sheetView showGridLines="0" zoomScaleNormal="100" zoomScaleSheetLayoutView="75" workbookViewId="0">
      <pane ySplit="4" topLeftCell="A5" activePane="bottomLeft" state="frozen"/>
      <selection pane="bottomLeft" activeCell="B14" sqref="B14:J14"/>
    </sheetView>
  </sheetViews>
  <sheetFormatPr defaultRowHeight="13.2" x14ac:dyDescent="0.25"/>
  <cols>
    <col min="1" max="1" width="24.44140625" style="28" customWidth="1"/>
    <col min="2" max="2" width="18.109375" style="4" customWidth="1"/>
    <col min="3" max="3" width="20.88671875" style="4" customWidth="1"/>
    <col min="4" max="4" width="14.33203125" style="8" customWidth="1"/>
    <col min="5" max="5" width="15.6640625" style="116" customWidth="1"/>
    <col min="6" max="6" width="14.44140625" style="117" customWidth="1"/>
    <col min="7" max="7" width="14" style="117" customWidth="1"/>
    <col min="8" max="8" width="15" style="117" customWidth="1"/>
    <col min="9" max="9" width="14.5546875" style="117" customWidth="1"/>
    <col min="10" max="10" width="22.33203125" style="4" customWidth="1"/>
    <col min="11" max="256" width="9.109375" style="5"/>
    <col min="257" max="257" width="21.88671875" style="5" customWidth="1"/>
    <col min="258" max="258" width="15.109375" style="5" customWidth="1"/>
    <col min="259" max="259" width="25.6640625" style="5" customWidth="1"/>
    <col min="260" max="260" width="16.44140625" style="5" bestFit="1" customWidth="1"/>
    <col min="261" max="261" width="12.5546875" style="5" customWidth="1"/>
    <col min="262" max="262" width="14.44140625" style="5" customWidth="1"/>
    <col min="263" max="263" width="14" style="5" customWidth="1"/>
    <col min="264" max="264" width="15" style="5" customWidth="1"/>
    <col min="265" max="265" width="14.5546875" style="5" customWidth="1"/>
    <col min="266" max="266" width="50" style="5" customWidth="1"/>
    <col min="267" max="512" width="9.109375" style="5"/>
    <col min="513" max="513" width="21.88671875" style="5" customWidth="1"/>
    <col min="514" max="514" width="15.109375" style="5" customWidth="1"/>
    <col min="515" max="515" width="25.6640625" style="5" customWidth="1"/>
    <col min="516" max="516" width="16.44140625" style="5" bestFit="1" customWidth="1"/>
    <col min="517" max="517" width="12.5546875" style="5" customWidth="1"/>
    <col min="518" max="518" width="14.44140625" style="5" customWidth="1"/>
    <col min="519" max="519" width="14" style="5" customWidth="1"/>
    <col min="520" max="520" width="15" style="5" customWidth="1"/>
    <col min="521" max="521" width="14.5546875" style="5" customWidth="1"/>
    <col min="522" max="522" width="50" style="5" customWidth="1"/>
    <col min="523" max="768" width="9.109375" style="5"/>
    <col min="769" max="769" width="21.88671875" style="5" customWidth="1"/>
    <col min="770" max="770" width="15.109375" style="5" customWidth="1"/>
    <col min="771" max="771" width="25.6640625" style="5" customWidth="1"/>
    <col min="772" max="772" width="16.44140625" style="5" bestFit="1" customWidth="1"/>
    <col min="773" max="773" width="12.5546875" style="5" customWidth="1"/>
    <col min="774" max="774" width="14.44140625" style="5" customWidth="1"/>
    <col min="775" max="775" width="14" style="5" customWidth="1"/>
    <col min="776" max="776" width="15" style="5" customWidth="1"/>
    <col min="777" max="777" width="14.5546875" style="5" customWidth="1"/>
    <col min="778" max="778" width="50" style="5" customWidth="1"/>
    <col min="779" max="1024" width="9.109375" style="5"/>
    <col min="1025" max="1025" width="21.88671875" style="5" customWidth="1"/>
    <col min="1026" max="1026" width="15.109375" style="5" customWidth="1"/>
    <col min="1027" max="1027" width="25.6640625" style="5" customWidth="1"/>
    <col min="1028" max="1028" width="16.44140625" style="5" bestFit="1" customWidth="1"/>
    <col min="1029" max="1029" width="12.5546875" style="5" customWidth="1"/>
    <col min="1030" max="1030" width="14.44140625" style="5" customWidth="1"/>
    <col min="1031" max="1031" width="14" style="5" customWidth="1"/>
    <col min="1032" max="1032" width="15" style="5" customWidth="1"/>
    <col min="1033" max="1033" width="14.5546875" style="5" customWidth="1"/>
    <col min="1034" max="1034" width="50" style="5" customWidth="1"/>
    <col min="1035" max="1280" width="9.109375" style="5"/>
    <col min="1281" max="1281" width="21.88671875" style="5" customWidth="1"/>
    <col min="1282" max="1282" width="15.109375" style="5" customWidth="1"/>
    <col min="1283" max="1283" width="25.6640625" style="5" customWidth="1"/>
    <col min="1284" max="1284" width="16.44140625" style="5" bestFit="1" customWidth="1"/>
    <col min="1285" max="1285" width="12.5546875" style="5" customWidth="1"/>
    <col min="1286" max="1286" width="14.44140625" style="5" customWidth="1"/>
    <col min="1287" max="1287" width="14" style="5" customWidth="1"/>
    <col min="1288" max="1288" width="15" style="5" customWidth="1"/>
    <col min="1289" max="1289" width="14.5546875" style="5" customWidth="1"/>
    <col min="1290" max="1290" width="50" style="5" customWidth="1"/>
    <col min="1291" max="1536" width="9.109375" style="5"/>
    <col min="1537" max="1537" width="21.88671875" style="5" customWidth="1"/>
    <col min="1538" max="1538" width="15.109375" style="5" customWidth="1"/>
    <col min="1539" max="1539" width="25.6640625" style="5" customWidth="1"/>
    <col min="1540" max="1540" width="16.44140625" style="5" bestFit="1" customWidth="1"/>
    <col min="1541" max="1541" width="12.5546875" style="5" customWidth="1"/>
    <col min="1542" max="1542" width="14.44140625" style="5" customWidth="1"/>
    <col min="1543" max="1543" width="14" style="5" customWidth="1"/>
    <col min="1544" max="1544" width="15" style="5" customWidth="1"/>
    <col min="1545" max="1545" width="14.5546875" style="5" customWidth="1"/>
    <col min="1546" max="1546" width="50" style="5" customWidth="1"/>
    <col min="1547" max="1792" width="9.109375" style="5"/>
    <col min="1793" max="1793" width="21.88671875" style="5" customWidth="1"/>
    <col min="1794" max="1794" width="15.109375" style="5" customWidth="1"/>
    <col min="1795" max="1795" width="25.6640625" style="5" customWidth="1"/>
    <col min="1796" max="1796" width="16.44140625" style="5" bestFit="1" customWidth="1"/>
    <col min="1797" max="1797" width="12.5546875" style="5" customWidth="1"/>
    <col min="1798" max="1798" width="14.44140625" style="5" customWidth="1"/>
    <col min="1799" max="1799" width="14" style="5" customWidth="1"/>
    <col min="1800" max="1800" width="15" style="5" customWidth="1"/>
    <col min="1801" max="1801" width="14.5546875" style="5" customWidth="1"/>
    <col min="1802" max="1802" width="50" style="5" customWidth="1"/>
    <col min="1803" max="2048" width="9.109375" style="5"/>
    <col min="2049" max="2049" width="21.88671875" style="5" customWidth="1"/>
    <col min="2050" max="2050" width="15.109375" style="5" customWidth="1"/>
    <col min="2051" max="2051" width="25.6640625" style="5" customWidth="1"/>
    <col min="2052" max="2052" width="16.44140625" style="5" bestFit="1" customWidth="1"/>
    <col min="2053" max="2053" width="12.5546875" style="5" customWidth="1"/>
    <col min="2054" max="2054" width="14.44140625" style="5" customWidth="1"/>
    <col min="2055" max="2055" width="14" style="5" customWidth="1"/>
    <col min="2056" max="2056" width="15" style="5" customWidth="1"/>
    <col min="2057" max="2057" width="14.5546875" style="5" customWidth="1"/>
    <col min="2058" max="2058" width="50" style="5" customWidth="1"/>
    <col min="2059" max="2304" width="9.109375" style="5"/>
    <col min="2305" max="2305" width="21.88671875" style="5" customWidth="1"/>
    <col min="2306" max="2306" width="15.109375" style="5" customWidth="1"/>
    <col min="2307" max="2307" width="25.6640625" style="5" customWidth="1"/>
    <col min="2308" max="2308" width="16.44140625" style="5" bestFit="1" customWidth="1"/>
    <col min="2309" max="2309" width="12.5546875" style="5" customWidth="1"/>
    <col min="2310" max="2310" width="14.44140625" style="5" customWidth="1"/>
    <col min="2311" max="2311" width="14" style="5" customWidth="1"/>
    <col min="2312" max="2312" width="15" style="5" customWidth="1"/>
    <col min="2313" max="2313" width="14.5546875" style="5" customWidth="1"/>
    <col min="2314" max="2314" width="50" style="5" customWidth="1"/>
    <col min="2315" max="2560" width="9.109375" style="5"/>
    <col min="2561" max="2561" width="21.88671875" style="5" customWidth="1"/>
    <col min="2562" max="2562" width="15.109375" style="5" customWidth="1"/>
    <col min="2563" max="2563" width="25.6640625" style="5" customWidth="1"/>
    <col min="2564" max="2564" width="16.44140625" style="5" bestFit="1" customWidth="1"/>
    <col min="2565" max="2565" width="12.5546875" style="5" customWidth="1"/>
    <col min="2566" max="2566" width="14.44140625" style="5" customWidth="1"/>
    <col min="2567" max="2567" width="14" style="5" customWidth="1"/>
    <col min="2568" max="2568" width="15" style="5" customWidth="1"/>
    <col min="2569" max="2569" width="14.5546875" style="5" customWidth="1"/>
    <col min="2570" max="2570" width="50" style="5" customWidth="1"/>
    <col min="2571" max="2816" width="9.109375" style="5"/>
    <col min="2817" max="2817" width="21.88671875" style="5" customWidth="1"/>
    <col min="2818" max="2818" width="15.109375" style="5" customWidth="1"/>
    <col min="2819" max="2819" width="25.6640625" style="5" customWidth="1"/>
    <col min="2820" max="2820" width="16.44140625" style="5" bestFit="1" customWidth="1"/>
    <col min="2821" max="2821" width="12.5546875" style="5" customWidth="1"/>
    <col min="2822" max="2822" width="14.44140625" style="5" customWidth="1"/>
    <col min="2823" max="2823" width="14" style="5" customWidth="1"/>
    <col min="2824" max="2824" width="15" style="5" customWidth="1"/>
    <col min="2825" max="2825" width="14.5546875" style="5" customWidth="1"/>
    <col min="2826" max="2826" width="50" style="5" customWidth="1"/>
    <col min="2827" max="3072" width="9.109375" style="5"/>
    <col min="3073" max="3073" width="21.88671875" style="5" customWidth="1"/>
    <col min="3074" max="3074" width="15.109375" style="5" customWidth="1"/>
    <col min="3075" max="3075" width="25.6640625" style="5" customWidth="1"/>
    <col min="3076" max="3076" width="16.44140625" style="5" bestFit="1" customWidth="1"/>
    <col min="3077" max="3077" width="12.5546875" style="5" customWidth="1"/>
    <col min="3078" max="3078" width="14.44140625" style="5" customWidth="1"/>
    <col min="3079" max="3079" width="14" style="5" customWidth="1"/>
    <col min="3080" max="3080" width="15" style="5" customWidth="1"/>
    <col min="3081" max="3081" width="14.5546875" style="5" customWidth="1"/>
    <col min="3082" max="3082" width="50" style="5" customWidth="1"/>
    <col min="3083" max="3328" width="9.109375" style="5"/>
    <col min="3329" max="3329" width="21.88671875" style="5" customWidth="1"/>
    <col min="3330" max="3330" width="15.109375" style="5" customWidth="1"/>
    <col min="3331" max="3331" width="25.6640625" style="5" customWidth="1"/>
    <col min="3332" max="3332" width="16.44140625" style="5" bestFit="1" customWidth="1"/>
    <col min="3333" max="3333" width="12.5546875" style="5" customWidth="1"/>
    <col min="3334" max="3334" width="14.44140625" style="5" customWidth="1"/>
    <col min="3335" max="3335" width="14" style="5" customWidth="1"/>
    <col min="3336" max="3336" width="15" style="5" customWidth="1"/>
    <col min="3337" max="3337" width="14.5546875" style="5" customWidth="1"/>
    <col min="3338" max="3338" width="50" style="5" customWidth="1"/>
    <col min="3339" max="3584" width="9.109375" style="5"/>
    <col min="3585" max="3585" width="21.88671875" style="5" customWidth="1"/>
    <col min="3586" max="3586" width="15.109375" style="5" customWidth="1"/>
    <col min="3587" max="3587" width="25.6640625" style="5" customWidth="1"/>
    <col min="3588" max="3588" width="16.44140625" style="5" bestFit="1" customWidth="1"/>
    <col min="3589" max="3589" width="12.5546875" style="5" customWidth="1"/>
    <col min="3590" max="3590" width="14.44140625" style="5" customWidth="1"/>
    <col min="3591" max="3591" width="14" style="5" customWidth="1"/>
    <col min="3592" max="3592" width="15" style="5" customWidth="1"/>
    <col min="3593" max="3593" width="14.5546875" style="5" customWidth="1"/>
    <col min="3594" max="3594" width="50" style="5" customWidth="1"/>
    <col min="3595" max="3840" width="9.109375" style="5"/>
    <col min="3841" max="3841" width="21.88671875" style="5" customWidth="1"/>
    <col min="3842" max="3842" width="15.109375" style="5" customWidth="1"/>
    <col min="3843" max="3843" width="25.6640625" style="5" customWidth="1"/>
    <col min="3844" max="3844" width="16.44140625" style="5" bestFit="1" customWidth="1"/>
    <col min="3845" max="3845" width="12.5546875" style="5" customWidth="1"/>
    <col min="3846" max="3846" width="14.44140625" style="5" customWidth="1"/>
    <col min="3847" max="3847" width="14" style="5" customWidth="1"/>
    <col min="3848" max="3848" width="15" style="5" customWidth="1"/>
    <col min="3849" max="3849" width="14.5546875" style="5" customWidth="1"/>
    <col min="3850" max="3850" width="50" style="5" customWidth="1"/>
    <col min="3851" max="4096" width="9.109375" style="5"/>
    <col min="4097" max="4097" width="21.88671875" style="5" customWidth="1"/>
    <col min="4098" max="4098" width="15.109375" style="5" customWidth="1"/>
    <col min="4099" max="4099" width="25.6640625" style="5" customWidth="1"/>
    <col min="4100" max="4100" width="16.44140625" style="5" bestFit="1" customWidth="1"/>
    <col min="4101" max="4101" width="12.5546875" style="5" customWidth="1"/>
    <col min="4102" max="4102" width="14.44140625" style="5" customWidth="1"/>
    <col min="4103" max="4103" width="14" style="5" customWidth="1"/>
    <col min="4104" max="4104" width="15" style="5" customWidth="1"/>
    <col min="4105" max="4105" width="14.5546875" style="5" customWidth="1"/>
    <col min="4106" max="4106" width="50" style="5" customWidth="1"/>
    <col min="4107" max="4352" width="9.109375" style="5"/>
    <col min="4353" max="4353" width="21.88671875" style="5" customWidth="1"/>
    <col min="4354" max="4354" width="15.109375" style="5" customWidth="1"/>
    <col min="4355" max="4355" width="25.6640625" style="5" customWidth="1"/>
    <col min="4356" max="4356" width="16.44140625" style="5" bestFit="1" customWidth="1"/>
    <col min="4357" max="4357" width="12.5546875" style="5" customWidth="1"/>
    <col min="4358" max="4358" width="14.44140625" style="5" customWidth="1"/>
    <col min="4359" max="4359" width="14" style="5" customWidth="1"/>
    <col min="4360" max="4360" width="15" style="5" customWidth="1"/>
    <col min="4361" max="4361" width="14.5546875" style="5" customWidth="1"/>
    <col min="4362" max="4362" width="50" style="5" customWidth="1"/>
    <col min="4363" max="4608" width="9.109375" style="5"/>
    <col min="4609" max="4609" width="21.88671875" style="5" customWidth="1"/>
    <col min="4610" max="4610" width="15.109375" style="5" customWidth="1"/>
    <col min="4611" max="4611" width="25.6640625" style="5" customWidth="1"/>
    <col min="4612" max="4612" width="16.44140625" style="5" bestFit="1" customWidth="1"/>
    <col min="4613" max="4613" width="12.5546875" style="5" customWidth="1"/>
    <col min="4614" max="4614" width="14.44140625" style="5" customWidth="1"/>
    <col min="4615" max="4615" width="14" style="5" customWidth="1"/>
    <col min="4616" max="4616" width="15" style="5" customWidth="1"/>
    <col min="4617" max="4617" width="14.5546875" style="5" customWidth="1"/>
    <col min="4618" max="4618" width="50" style="5" customWidth="1"/>
    <col min="4619" max="4864" width="9.109375" style="5"/>
    <col min="4865" max="4865" width="21.88671875" style="5" customWidth="1"/>
    <col min="4866" max="4866" width="15.109375" style="5" customWidth="1"/>
    <col min="4867" max="4867" width="25.6640625" style="5" customWidth="1"/>
    <col min="4868" max="4868" width="16.44140625" style="5" bestFit="1" customWidth="1"/>
    <col min="4869" max="4869" width="12.5546875" style="5" customWidth="1"/>
    <col min="4870" max="4870" width="14.44140625" style="5" customWidth="1"/>
    <col min="4871" max="4871" width="14" style="5" customWidth="1"/>
    <col min="4872" max="4872" width="15" style="5" customWidth="1"/>
    <col min="4873" max="4873" width="14.5546875" style="5" customWidth="1"/>
    <col min="4874" max="4874" width="50" style="5" customWidth="1"/>
    <col min="4875" max="5120" width="9.109375" style="5"/>
    <col min="5121" max="5121" width="21.88671875" style="5" customWidth="1"/>
    <col min="5122" max="5122" width="15.109375" style="5" customWidth="1"/>
    <col min="5123" max="5123" width="25.6640625" style="5" customWidth="1"/>
    <col min="5124" max="5124" width="16.44140625" style="5" bestFit="1" customWidth="1"/>
    <col min="5125" max="5125" width="12.5546875" style="5" customWidth="1"/>
    <col min="5126" max="5126" width="14.44140625" style="5" customWidth="1"/>
    <col min="5127" max="5127" width="14" style="5" customWidth="1"/>
    <col min="5128" max="5128" width="15" style="5" customWidth="1"/>
    <col min="5129" max="5129" width="14.5546875" style="5" customWidth="1"/>
    <col min="5130" max="5130" width="50" style="5" customWidth="1"/>
    <col min="5131" max="5376" width="9.109375" style="5"/>
    <col min="5377" max="5377" width="21.88671875" style="5" customWidth="1"/>
    <col min="5378" max="5378" width="15.109375" style="5" customWidth="1"/>
    <col min="5379" max="5379" width="25.6640625" style="5" customWidth="1"/>
    <col min="5380" max="5380" width="16.44140625" style="5" bestFit="1" customWidth="1"/>
    <col min="5381" max="5381" width="12.5546875" style="5" customWidth="1"/>
    <col min="5382" max="5382" width="14.44140625" style="5" customWidth="1"/>
    <col min="5383" max="5383" width="14" style="5" customWidth="1"/>
    <col min="5384" max="5384" width="15" style="5" customWidth="1"/>
    <col min="5385" max="5385" width="14.5546875" style="5" customWidth="1"/>
    <col min="5386" max="5386" width="50" style="5" customWidth="1"/>
    <col min="5387" max="5632" width="9.109375" style="5"/>
    <col min="5633" max="5633" width="21.88671875" style="5" customWidth="1"/>
    <col min="5634" max="5634" width="15.109375" style="5" customWidth="1"/>
    <col min="5635" max="5635" width="25.6640625" style="5" customWidth="1"/>
    <col min="5636" max="5636" width="16.44140625" style="5" bestFit="1" customWidth="1"/>
    <col min="5637" max="5637" width="12.5546875" style="5" customWidth="1"/>
    <col min="5638" max="5638" width="14.44140625" style="5" customWidth="1"/>
    <col min="5639" max="5639" width="14" style="5" customWidth="1"/>
    <col min="5640" max="5640" width="15" style="5" customWidth="1"/>
    <col min="5641" max="5641" width="14.5546875" style="5" customWidth="1"/>
    <col min="5642" max="5642" width="50" style="5" customWidth="1"/>
    <col min="5643" max="5888" width="9.109375" style="5"/>
    <col min="5889" max="5889" width="21.88671875" style="5" customWidth="1"/>
    <col min="5890" max="5890" width="15.109375" style="5" customWidth="1"/>
    <col min="5891" max="5891" width="25.6640625" style="5" customWidth="1"/>
    <col min="5892" max="5892" width="16.44140625" style="5" bestFit="1" customWidth="1"/>
    <col min="5893" max="5893" width="12.5546875" style="5" customWidth="1"/>
    <col min="5894" max="5894" width="14.44140625" style="5" customWidth="1"/>
    <col min="5895" max="5895" width="14" style="5" customWidth="1"/>
    <col min="5896" max="5896" width="15" style="5" customWidth="1"/>
    <col min="5897" max="5897" width="14.5546875" style="5" customWidth="1"/>
    <col min="5898" max="5898" width="50" style="5" customWidth="1"/>
    <col min="5899" max="6144" width="9.109375" style="5"/>
    <col min="6145" max="6145" width="21.88671875" style="5" customWidth="1"/>
    <col min="6146" max="6146" width="15.109375" style="5" customWidth="1"/>
    <col min="6147" max="6147" width="25.6640625" style="5" customWidth="1"/>
    <col min="6148" max="6148" width="16.44140625" style="5" bestFit="1" customWidth="1"/>
    <col min="6149" max="6149" width="12.5546875" style="5" customWidth="1"/>
    <col min="6150" max="6150" width="14.44140625" style="5" customWidth="1"/>
    <col min="6151" max="6151" width="14" style="5" customWidth="1"/>
    <col min="6152" max="6152" width="15" style="5" customWidth="1"/>
    <col min="6153" max="6153" width="14.5546875" style="5" customWidth="1"/>
    <col min="6154" max="6154" width="50" style="5" customWidth="1"/>
    <col min="6155" max="6400" width="9.109375" style="5"/>
    <col min="6401" max="6401" width="21.88671875" style="5" customWidth="1"/>
    <col min="6402" max="6402" width="15.109375" style="5" customWidth="1"/>
    <col min="6403" max="6403" width="25.6640625" style="5" customWidth="1"/>
    <col min="6404" max="6404" width="16.44140625" style="5" bestFit="1" customWidth="1"/>
    <col min="6405" max="6405" width="12.5546875" style="5" customWidth="1"/>
    <col min="6406" max="6406" width="14.44140625" style="5" customWidth="1"/>
    <col min="6407" max="6407" width="14" style="5" customWidth="1"/>
    <col min="6408" max="6408" width="15" style="5" customWidth="1"/>
    <col min="6409" max="6409" width="14.5546875" style="5" customWidth="1"/>
    <col min="6410" max="6410" width="50" style="5" customWidth="1"/>
    <col min="6411" max="6656" width="9.109375" style="5"/>
    <col min="6657" max="6657" width="21.88671875" style="5" customWidth="1"/>
    <col min="6658" max="6658" width="15.109375" style="5" customWidth="1"/>
    <col min="6659" max="6659" width="25.6640625" style="5" customWidth="1"/>
    <col min="6660" max="6660" width="16.44140625" style="5" bestFit="1" customWidth="1"/>
    <col min="6661" max="6661" width="12.5546875" style="5" customWidth="1"/>
    <col min="6662" max="6662" width="14.44140625" style="5" customWidth="1"/>
    <col min="6663" max="6663" width="14" style="5" customWidth="1"/>
    <col min="6664" max="6664" width="15" style="5" customWidth="1"/>
    <col min="6665" max="6665" width="14.5546875" style="5" customWidth="1"/>
    <col min="6666" max="6666" width="50" style="5" customWidth="1"/>
    <col min="6667" max="6912" width="9.109375" style="5"/>
    <col min="6913" max="6913" width="21.88671875" style="5" customWidth="1"/>
    <col min="6914" max="6914" width="15.109375" style="5" customWidth="1"/>
    <col min="6915" max="6915" width="25.6640625" style="5" customWidth="1"/>
    <col min="6916" max="6916" width="16.44140625" style="5" bestFit="1" customWidth="1"/>
    <col min="6917" max="6917" width="12.5546875" style="5" customWidth="1"/>
    <col min="6918" max="6918" width="14.44140625" style="5" customWidth="1"/>
    <col min="6919" max="6919" width="14" style="5" customWidth="1"/>
    <col min="6920" max="6920" width="15" style="5" customWidth="1"/>
    <col min="6921" max="6921" width="14.5546875" style="5" customWidth="1"/>
    <col min="6922" max="6922" width="50" style="5" customWidth="1"/>
    <col min="6923" max="7168" width="9.109375" style="5"/>
    <col min="7169" max="7169" width="21.88671875" style="5" customWidth="1"/>
    <col min="7170" max="7170" width="15.109375" style="5" customWidth="1"/>
    <col min="7171" max="7171" width="25.6640625" style="5" customWidth="1"/>
    <col min="7172" max="7172" width="16.44140625" style="5" bestFit="1" customWidth="1"/>
    <col min="7173" max="7173" width="12.5546875" style="5" customWidth="1"/>
    <col min="7174" max="7174" width="14.44140625" style="5" customWidth="1"/>
    <col min="7175" max="7175" width="14" style="5" customWidth="1"/>
    <col min="7176" max="7176" width="15" style="5" customWidth="1"/>
    <col min="7177" max="7177" width="14.5546875" style="5" customWidth="1"/>
    <col min="7178" max="7178" width="50" style="5" customWidth="1"/>
    <col min="7179" max="7424" width="9.109375" style="5"/>
    <col min="7425" max="7425" width="21.88671875" style="5" customWidth="1"/>
    <col min="7426" max="7426" width="15.109375" style="5" customWidth="1"/>
    <col min="7427" max="7427" width="25.6640625" style="5" customWidth="1"/>
    <col min="7428" max="7428" width="16.44140625" style="5" bestFit="1" customWidth="1"/>
    <col min="7429" max="7429" width="12.5546875" style="5" customWidth="1"/>
    <col min="7430" max="7430" width="14.44140625" style="5" customWidth="1"/>
    <col min="7431" max="7431" width="14" style="5" customWidth="1"/>
    <col min="7432" max="7432" width="15" style="5" customWidth="1"/>
    <col min="7433" max="7433" width="14.5546875" style="5" customWidth="1"/>
    <col min="7434" max="7434" width="50" style="5" customWidth="1"/>
    <col min="7435" max="7680" width="9.109375" style="5"/>
    <col min="7681" max="7681" width="21.88671875" style="5" customWidth="1"/>
    <col min="7682" max="7682" width="15.109375" style="5" customWidth="1"/>
    <col min="7683" max="7683" width="25.6640625" style="5" customWidth="1"/>
    <col min="7684" max="7684" width="16.44140625" style="5" bestFit="1" customWidth="1"/>
    <col min="7685" max="7685" width="12.5546875" style="5" customWidth="1"/>
    <col min="7686" max="7686" width="14.44140625" style="5" customWidth="1"/>
    <col min="7687" max="7687" width="14" style="5" customWidth="1"/>
    <col min="7688" max="7688" width="15" style="5" customWidth="1"/>
    <col min="7689" max="7689" width="14.5546875" style="5" customWidth="1"/>
    <col min="7690" max="7690" width="50" style="5" customWidth="1"/>
    <col min="7691" max="7936" width="9.109375" style="5"/>
    <col min="7937" max="7937" width="21.88671875" style="5" customWidth="1"/>
    <col min="7938" max="7938" width="15.109375" style="5" customWidth="1"/>
    <col min="7939" max="7939" width="25.6640625" style="5" customWidth="1"/>
    <col min="7940" max="7940" width="16.44140625" style="5" bestFit="1" customWidth="1"/>
    <col min="7941" max="7941" width="12.5546875" style="5" customWidth="1"/>
    <col min="7942" max="7942" width="14.44140625" style="5" customWidth="1"/>
    <col min="7943" max="7943" width="14" style="5" customWidth="1"/>
    <col min="7944" max="7944" width="15" style="5" customWidth="1"/>
    <col min="7945" max="7945" width="14.5546875" style="5" customWidth="1"/>
    <col min="7946" max="7946" width="50" style="5" customWidth="1"/>
    <col min="7947" max="8192" width="9.109375" style="5"/>
    <col min="8193" max="8193" width="21.88671875" style="5" customWidth="1"/>
    <col min="8194" max="8194" width="15.109375" style="5" customWidth="1"/>
    <col min="8195" max="8195" width="25.6640625" style="5" customWidth="1"/>
    <col min="8196" max="8196" width="16.44140625" style="5" bestFit="1" customWidth="1"/>
    <col min="8197" max="8197" width="12.5546875" style="5" customWidth="1"/>
    <col min="8198" max="8198" width="14.44140625" style="5" customWidth="1"/>
    <col min="8199" max="8199" width="14" style="5" customWidth="1"/>
    <col min="8200" max="8200" width="15" style="5" customWidth="1"/>
    <col min="8201" max="8201" width="14.5546875" style="5" customWidth="1"/>
    <col min="8202" max="8202" width="50" style="5" customWidth="1"/>
    <col min="8203" max="8448" width="9.109375" style="5"/>
    <col min="8449" max="8449" width="21.88671875" style="5" customWidth="1"/>
    <col min="8450" max="8450" width="15.109375" style="5" customWidth="1"/>
    <col min="8451" max="8451" width="25.6640625" style="5" customWidth="1"/>
    <col min="8452" max="8452" width="16.44140625" style="5" bestFit="1" customWidth="1"/>
    <col min="8453" max="8453" width="12.5546875" style="5" customWidth="1"/>
    <col min="8454" max="8454" width="14.44140625" style="5" customWidth="1"/>
    <col min="8455" max="8455" width="14" style="5" customWidth="1"/>
    <col min="8456" max="8456" width="15" style="5" customWidth="1"/>
    <col min="8457" max="8457" width="14.5546875" style="5" customWidth="1"/>
    <col min="8458" max="8458" width="50" style="5" customWidth="1"/>
    <col min="8459" max="8704" width="9.109375" style="5"/>
    <col min="8705" max="8705" width="21.88671875" style="5" customWidth="1"/>
    <col min="8706" max="8706" width="15.109375" style="5" customWidth="1"/>
    <col min="8707" max="8707" width="25.6640625" style="5" customWidth="1"/>
    <col min="8708" max="8708" width="16.44140625" style="5" bestFit="1" customWidth="1"/>
    <col min="8709" max="8709" width="12.5546875" style="5" customWidth="1"/>
    <col min="8710" max="8710" width="14.44140625" style="5" customWidth="1"/>
    <col min="8711" max="8711" width="14" style="5" customWidth="1"/>
    <col min="8712" max="8712" width="15" style="5" customWidth="1"/>
    <col min="8713" max="8713" width="14.5546875" style="5" customWidth="1"/>
    <col min="8714" max="8714" width="50" style="5" customWidth="1"/>
    <col min="8715" max="8960" width="9.109375" style="5"/>
    <col min="8961" max="8961" width="21.88671875" style="5" customWidth="1"/>
    <col min="8962" max="8962" width="15.109375" style="5" customWidth="1"/>
    <col min="8963" max="8963" width="25.6640625" style="5" customWidth="1"/>
    <col min="8964" max="8964" width="16.44140625" style="5" bestFit="1" customWidth="1"/>
    <col min="8965" max="8965" width="12.5546875" style="5" customWidth="1"/>
    <col min="8966" max="8966" width="14.44140625" style="5" customWidth="1"/>
    <col min="8967" max="8967" width="14" style="5" customWidth="1"/>
    <col min="8968" max="8968" width="15" style="5" customWidth="1"/>
    <col min="8969" max="8969" width="14.5546875" style="5" customWidth="1"/>
    <col min="8970" max="8970" width="50" style="5" customWidth="1"/>
    <col min="8971" max="9216" width="9.109375" style="5"/>
    <col min="9217" max="9217" width="21.88671875" style="5" customWidth="1"/>
    <col min="9218" max="9218" width="15.109375" style="5" customWidth="1"/>
    <col min="9219" max="9219" width="25.6640625" style="5" customWidth="1"/>
    <col min="9220" max="9220" width="16.44140625" style="5" bestFit="1" customWidth="1"/>
    <col min="9221" max="9221" width="12.5546875" style="5" customWidth="1"/>
    <col min="9222" max="9222" width="14.44140625" style="5" customWidth="1"/>
    <col min="9223" max="9223" width="14" style="5" customWidth="1"/>
    <col min="9224" max="9224" width="15" style="5" customWidth="1"/>
    <col min="9225" max="9225" width="14.5546875" style="5" customWidth="1"/>
    <col min="9226" max="9226" width="50" style="5" customWidth="1"/>
    <col min="9227" max="9472" width="9.109375" style="5"/>
    <col min="9473" max="9473" width="21.88671875" style="5" customWidth="1"/>
    <col min="9474" max="9474" width="15.109375" style="5" customWidth="1"/>
    <col min="9475" max="9475" width="25.6640625" style="5" customWidth="1"/>
    <col min="9476" max="9476" width="16.44140625" style="5" bestFit="1" customWidth="1"/>
    <col min="9477" max="9477" width="12.5546875" style="5" customWidth="1"/>
    <col min="9478" max="9478" width="14.44140625" style="5" customWidth="1"/>
    <col min="9479" max="9479" width="14" style="5" customWidth="1"/>
    <col min="9480" max="9480" width="15" style="5" customWidth="1"/>
    <col min="9481" max="9481" width="14.5546875" style="5" customWidth="1"/>
    <col min="9482" max="9482" width="50" style="5" customWidth="1"/>
    <col min="9483" max="9728" width="9.109375" style="5"/>
    <col min="9729" max="9729" width="21.88671875" style="5" customWidth="1"/>
    <col min="9730" max="9730" width="15.109375" style="5" customWidth="1"/>
    <col min="9731" max="9731" width="25.6640625" style="5" customWidth="1"/>
    <col min="9732" max="9732" width="16.44140625" style="5" bestFit="1" customWidth="1"/>
    <col min="9733" max="9733" width="12.5546875" style="5" customWidth="1"/>
    <col min="9734" max="9734" width="14.44140625" style="5" customWidth="1"/>
    <col min="9735" max="9735" width="14" style="5" customWidth="1"/>
    <col min="9736" max="9736" width="15" style="5" customWidth="1"/>
    <col min="9737" max="9737" width="14.5546875" style="5" customWidth="1"/>
    <col min="9738" max="9738" width="50" style="5" customWidth="1"/>
    <col min="9739" max="9984" width="9.109375" style="5"/>
    <col min="9985" max="9985" width="21.88671875" style="5" customWidth="1"/>
    <col min="9986" max="9986" width="15.109375" style="5" customWidth="1"/>
    <col min="9987" max="9987" width="25.6640625" style="5" customWidth="1"/>
    <col min="9988" max="9988" width="16.44140625" style="5" bestFit="1" customWidth="1"/>
    <col min="9989" max="9989" width="12.5546875" style="5" customWidth="1"/>
    <col min="9990" max="9990" width="14.44140625" style="5" customWidth="1"/>
    <col min="9991" max="9991" width="14" style="5" customWidth="1"/>
    <col min="9992" max="9992" width="15" style="5" customWidth="1"/>
    <col min="9993" max="9993" width="14.5546875" style="5" customWidth="1"/>
    <col min="9994" max="9994" width="50" style="5" customWidth="1"/>
    <col min="9995" max="10240" width="9.109375" style="5"/>
    <col min="10241" max="10241" width="21.88671875" style="5" customWidth="1"/>
    <col min="10242" max="10242" width="15.109375" style="5" customWidth="1"/>
    <col min="10243" max="10243" width="25.6640625" style="5" customWidth="1"/>
    <col min="10244" max="10244" width="16.44140625" style="5" bestFit="1" customWidth="1"/>
    <col min="10245" max="10245" width="12.5546875" style="5" customWidth="1"/>
    <col min="10246" max="10246" width="14.44140625" style="5" customWidth="1"/>
    <col min="10247" max="10247" width="14" style="5" customWidth="1"/>
    <col min="10248" max="10248" width="15" style="5" customWidth="1"/>
    <col min="10249" max="10249" width="14.5546875" style="5" customWidth="1"/>
    <col min="10250" max="10250" width="50" style="5" customWidth="1"/>
    <col min="10251" max="10496" width="9.109375" style="5"/>
    <col min="10497" max="10497" width="21.88671875" style="5" customWidth="1"/>
    <col min="10498" max="10498" width="15.109375" style="5" customWidth="1"/>
    <col min="10499" max="10499" width="25.6640625" style="5" customWidth="1"/>
    <col min="10500" max="10500" width="16.44140625" style="5" bestFit="1" customWidth="1"/>
    <col min="10501" max="10501" width="12.5546875" style="5" customWidth="1"/>
    <col min="10502" max="10502" width="14.44140625" style="5" customWidth="1"/>
    <col min="10503" max="10503" width="14" style="5" customWidth="1"/>
    <col min="10504" max="10504" width="15" style="5" customWidth="1"/>
    <col min="10505" max="10505" width="14.5546875" style="5" customWidth="1"/>
    <col min="10506" max="10506" width="50" style="5" customWidth="1"/>
    <col min="10507" max="10752" width="9.109375" style="5"/>
    <col min="10753" max="10753" width="21.88671875" style="5" customWidth="1"/>
    <col min="10754" max="10754" width="15.109375" style="5" customWidth="1"/>
    <col min="10755" max="10755" width="25.6640625" style="5" customWidth="1"/>
    <col min="10756" max="10756" width="16.44140625" style="5" bestFit="1" customWidth="1"/>
    <col min="10757" max="10757" width="12.5546875" style="5" customWidth="1"/>
    <col min="10758" max="10758" width="14.44140625" style="5" customWidth="1"/>
    <col min="10759" max="10759" width="14" style="5" customWidth="1"/>
    <col min="10760" max="10760" width="15" style="5" customWidth="1"/>
    <col min="10761" max="10761" width="14.5546875" style="5" customWidth="1"/>
    <col min="10762" max="10762" width="50" style="5" customWidth="1"/>
    <col min="10763" max="11008" width="9.109375" style="5"/>
    <col min="11009" max="11009" width="21.88671875" style="5" customWidth="1"/>
    <col min="11010" max="11010" width="15.109375" style="5" customWidth="1"/>
    <col min="11011" max="11011" width="25.6640625" style="5" customWidth="1"/>
    <col min="11012" max="11012" width="16.44140625" style="5" bestFit="1" customWidth="1"/>
    <col min="11013" max="11013" width="12.5546875" style="5" customWidth="1"/>
    <col min="11014" max="11014" width="14.44140625" style="5" customWidth="1"/>
    <col min="11015" max="11015" width="14" style="5" customWidth="1"/>
    <col min="11016" max="11016" width="15" style="5" customWidth="1"/>
    <col min="11017" max="11017" width="14.5546875" style="5" customWidth="1"/>
    <col min="11018" max="11018" width="50" style="5" customWidth="1"/>
    <col min="11019" max="11264" width="9.109375" style="5"/>
    <col min="11265" max="11265" width="21.88671875" style="5" customWidth="1"/>
    <col min="11266" max="11266" width="15.109375" style="5" customWidth="1"/>
    <col min="11267" max="11267" width="25.6640625" style="5" customWidth="1"/>
    <col min="11268" max="11268" width="16.44140625" style="5" bestFit="1" customWidth="1"/>
    <col min="11269" max="11269" width="12.5546875" style="5" customWidth="1"/>
    <col min="11270" max="11270" width="14.44140625" style="5" customWidth="1"/>
    <col min="11271" max="11271" width="14" style="5" customWidth="1"/>
    <col min="11272" max="11272" width="15" style="5" customWidth="1"/>
    <col min="11273" max="11273" width="14.5546875" style="5" customWidth="1"/>
    <col min="11274" max="11274" width="50" style="5" customWidth="1"/>
    <col min="11275" max="11520" width="9.109375" style="5"/>
    <col min="11521" max="11521" width="21.88671875" style="5" customWidth="1"/>
    <col min="11522" max="11522" width="15.109375" style="5" customWidth="1"/>
    <col min="11523" max="11523" width="25.6640625" style="5" customWidth="1"/>
    <col min="11524" max="11524" width="16.44140625" style="5" bestFit="1" customWidth="1"/>
    <col min="11525" max="11525" width="12.5546875" style="5" customWidth="1"/>
    <col min="11526" max="11526" width="14.44140625" style="5" customWidth="1"/>
    <col min="11527" max="11527" width="14" style="5" customWidth="1"/>
    <col min="11528" max="11528" width="15" style="5" customWidth="1"/>
    <col min="11529" max="11529" width="14.5546875" style="5" customWidth="1"/>
    <col min="11530" max="11530" width="50" style="5" customWidth="1"/>
    <col min="11531" max="11776" width="9.109375" style="5"/>
    <col min="11777" max="11777" width="21.88671875" style="5" customWidth="1"/>
    <col min="11778" max="11778" width="15.109375" style="5" customWidth="1"/>
    <col min="11779" max="11779" width="25.6640625" style="5" customWidth="1"/>
    <col min="11780" max="11780" width="16.44140625" style="5" bestFit="1" customWidth="1"/>
    <col min="11781" max="11781" width="12.5546875" style="5" customWidth="1"/>
    <col min="11782" max="11782" width="14.44140625" style="5" customWidth="1"/>
    <col min="11783" max="11783" width="14" style="5" customWidth="1"/>
    <col min="11784" max="11784" width="15" style="5" customWidth="1"/>
    <col min="11785" max="11785" width="14.5546875" style="5" customWidth="1"/>
    <col min="11786" max="11786" width="50" style="5" customWidth="1"/>
    <col min="11787" max="12032" width="9.109375" style="5"/>
    <col min="12033" max="12033" width="21.88671875" style="5" customWidth="1"/>
    <col min="12034" max="12034" width="15.109375" style="5" customWidth="1"/>
    <col min="12035" max="12035" width="25.6640625" style="5" customWidth="1"/>
    <col min="12036" max="12036" width="16.44140625" style="5" bestFit="1" customWidth="1"/>
    <col min="12037" max="12037" width="12.5546875" style="5" customWidth="1"/>
    <col min="12038" max="12038" width="14.44140625" style="5" customWidth="1"/>
    <col min="12039" max="12039" width="14" style="5" customWidth="1"/>
    <col min="12040" max="12040" width="15" style="5" customWidth="1"/>
    <col min="12041" max="12041" width="14.5546875" style="5" customWidth="1"/>
    <col min="12042" max="12042" width="50" style="5" customWidth="1"/>
    <col min="12043" max="12288" width="9.109375" style="5"/>
    <col min="12289" max="12289" width="21.88671875" style="5" customWidth="1"/>
    <col min="12290" max="12290" width="15.109375" style="5" customWidth="1"/>
    <col min="12291" max="12291" width="25.6640625" style="5" customWidth="1"/>
    <col min="12292" max="12292" width="16.44140625" style="5" bestFit="1" customWidth="1"/>
    <col min="12293" max="12293" width="12.5546875" style="5" customWidth="1"/>
    <col min="12294" max="12294" width="14.44140625" style="5" customWidth="1"/>
    <col min="12295" max="12295" width="14" style="5" customWidth="1"/>
    <col min="12296" max="12296" width="15" style="5" customWidth="1"/>
    <col min="12297" max="12297" width="14.5546875" style="5" customWidth="1"/>
    <col min="12298" max="12298" width="50" style="5" customWidth="1"/>
    <col min="12299" max="12544" width="9.109375" style="5"/>
    <col min="12545" max="12545" width="21.88671875" style="5" customWidth="1"/>
    <col min="12546" max="12546" width="15.109375" style="5" customWidth="1"/>
    <col min="12547" max="12547" width="25.6640625" style="5" customWidth="1"/>
    <col min="12548" max="12548" width="16.44140625" style="5" bestFit="1" customWidth="1"/>
    <col min="12549" max="12549" width="12.5546875" style="5" customWidth="1"/>
    <col min="12550" max="12550" width="14.44140625" style="5" customWidth="1"/>
    <col min="12551" max="12551" width="14" style="5" customWidth="1"/>
    <col min="12552" max="12552" width="15" style="5" customWidth="1"/>
    <col min="12553" max="12553" width="14.5546875" style="5" customWidth="1"/>
    <col min="12554" max="12554" width="50" style="5" customWidth="1"/>
    <col min="12555" max="12800" width="9.109375" style="5"/>
    <col min="12801" max="12801" width="21.88671875" style="5" customWidth="1"/>
    <col min="12802" max="12802" width="15.109375" style="5" customWidth="1"/>
    <col min="12803" max="12803" width="25.6640625" style="5" customWidth="1"/>
    <col min="12804" max="12804" width="16.44140625" style="5" bestFit="1" customWidth="1"/>
    <col min="12805" max="12805" width="12.5546875" style="5" customWidth="1"/>
    <col min="12806" max="12806" width="14.44140625" style="5" customWidth="1"/>
    <col min="12807" max="12807" width="14" style="5" customWidth="1"/>
    <col min="12808" max="12808" width="15" style="5" customWidth="1"/>
    <col min="12809" max="12809" width="14.5546875" style="5" customWidth="1"/>
    <col min="12810" max="12810" width="50" style="5" customWidth="1"/>
    <col min="12811" max="13056" width="9.109375" style="5"/>
    <col min="13057" max="13057" width="21.88671875" style="5" customWidth="1"/>
    <col min="13058" max="13058" width="15.109375" style="5" customWidth="1"/>
    <col min="13059" max="13059" width="25.6640625" style="5" customWidth="1"/>
    <col min="13060" max="13060" width="16.44140625" style="5" bestFit="1" customWidth="1"/>
    <col min="13061" max="13061" width="12.5546875" style="5" customWidth="1"/>
    <col min="13062" max="13062" width="14.44140625" style="5" customWidth="1"/>
    <col min="13063" max="13063" width="14" style="5" customWidth="1"/>
    <col min="13064" max="13064" width="15" style="5" customWidth="1"/>
    <col min="13065" max="13065" width="14.5546875" style="5" customWidth="1"/>
    <col min="13066" max="13066" width="50" style="5" customWidth="1"/>
    <col min="13067" max="13312" width="9.109375" style="5"/>
    <col min="13313" max="13313" width="21.88671875" style="5" customWidth="1"/>
    <col min="13314" max="13314" width="15.109375" style="5" customWidth="1"/>
    <col min="13315" max="13315" width="25.6640625" style="5" customWidth="1"/>
    <col min="13316" max="13316" width="16.44140625" style="5" bestFit="1" customWidth="1"/>
    <col min="13317" max="13317" width="12.5546875" style="5" customWidth="1"/>
    <col min="13318" max="13318" width="14.44140625" style="5" customWidth="1"/>
    <col min="13319" max="13319" width="14" style="5" customWidth="1"/>
    <col min="13320" max="13320" width="15" style="5" customWidth="1"/>
    <col min="13321" max="13321" width="14.5546875" style="5" customWidth="1"/>
    <col min="13322" max="13322" width="50" style="5" customWidth="1"/>
    <col min="13323" max="13568" width="9.109375" style="5"/>
    <col min="13569" max="13569" width="21.88671875" style="5" customWidth="1"/>
    <col min="13570" max="13570" width="15.109375" style="5" customWidth="1"/>
    <col min="13571" max="13571" width="25.6640625" style="5" customWidth="1"/>
    <col min="13572" max="13572" width="16.44140625" style="5" bestFit="1" customWidth="1"/>
    <col min="13573" max="13573" width="12.5546875" style="5" customWidth="1"/>
    <col min="13574" max="13574" width="14.44140625" style="5" customWidth="1"/>
    <col min="13575" max="13575" width="14" style="5" customWidth="1"/>
    <col min="13576" max="13576" width="15" style="5" customWidth="1"/>
    <col min="13577" max="13577" width="14.5546875" style="5" customWidth="1"/>
    <col min="13578" max="13578" width="50" style="5" customWidth="1"/>
    <col min="13579" max="13824" width="9.109375" style="5"/>
    <col min="13825" max="13825" width="21.88671875" style="5" customWidth="1"/>
    <col min="13826" max="13826" width="15.109375" style="5" customWidth="1"/>
    <col min="13827" max="13827" width="25.6640625" style="5" customWidth="1"/>
    <col min="13828" max="13828" width="16.44140625" style="5" bestFit="1" customWidth="1"/>
    <col min="13829" max="13829" width="12.5546875" style="5" customWidth="1"/>
    <col min="13830" max="13830" width="14.44140625" style="5" customWidth="1"/>
    <col min="13831" max="13831" width="14" style="5" customWidth="1"/>
    <col min="13832" max="13832" width="15" style="5" customWidth="1"/>
    <col min="13833" max="13833" width="14.5546875" style="5" customWidth="1"/>
    <col min="13834" max="13834" width="50" style="5" customWidth="1"/>
    <col min="13835" max="14080" width="9.109375" style="5"/>
    <col min="14081" max="14081" width="21.88671875" style="5" customWidth="1"/>
    <col min="14082" max="14082" width="15.109375" style="5" customWidth="1"/>
    <col min="14083" max="14083" width="25.6640625" style="5" customWidth="1"/>
    <col min="14084" max="14084" width="16.44140625" style="5" bestFit="1" customWidth="1"/>
    <col min="14085" max="14085" width="12.5546875" style="5" customWidth="1"/>
    <col min="14086" max="14086" width="14.44140625" style="5" customWidth="1"/>
    <col min="14087" max="14087" width="14" style="5" customWidth="1"/>
    <col min="14088" max="14088" width="15" style="5" customWidth="1"/>
    <col min="14089" max="14089" width="14.5546875" style="5" customWidth="1"/>
    <col min="14090" max="14090" width="50" style="5" customWidth="1"/>
    <col min="14091" max="14336" width="9.109375" style="5"/>
    <col min="14337" max="14337" width="21.88671875" style="5" customWidth="1"/>
    <col min="14338" max="14338" width="15.109375" style="5" customWidth="1"/>
    <col min="14339" max="14339" width="25.6640625" style="5" customWidth="1"/>
    <col min="14340" max="14340" width="16.44140625" style="5" bestFit="1" customWidth="1"/>
    <col min="14341" max="14341" width="12.5546875" style="5" customWidth="1"/>
    <col min="14342" max="14342" width="14.44140625" style="5" customWidth="1"/>
    <col min="14343" max="14343" width="14" style="5" customWidth="1"/>
    <col min="14344" max="14344" width="15" style="5" customWidth="1"/>
    <col min="14345" max="14345" width="14.5546875" style="5" customWidth="1"/>
    <col min="14346" max="14346" width="50" style="5" customWidth="1"/>
    <col min="14347" max="14592" width="9.109375" style="5"/>
    <col min="14593" max="14593" width="21.88671875" style="5" customWidth="1"/>
    <col min="14594" max="14594" width="15.109375" style="5" customWidth="1"/>
    <col min="14595" max="14595" width="25.6640625" style="5" customWidth="1"/>
    <col min="14596" max="14596" width="16.44140625" style="5" bestFit="1" customWidth="1"/>
    <col min="14597" max="14597" width="12.5546875" style="5" customWidth="1"/>
    <col min="14598" max="14598" width="14.44140625" style="5" customWidth="1"/>
    <col min="14599" max="14599" width="14" style="5" customWidth="1"/>
    <col min="14600" max="14600" width="15" style="5" customWidth="1"/>
    <col min="14601" max="14601" width="14.5546875" style="5" customWidth="1"/>
    <col min="14602" max="14602" width="50" style="5" customWidth="1"/>
    <col min="14603" max="14848" width="9.109375" style="5"/>
    <col min="14849" max="14849" width="21.88671875" style="5" customWidth="1"/>
    <col min="14850" max="14850" width="15.109375" style="5" customWidth="1"/>
    <col min="14851" max="14851" width="25.6640625" style="5" customWidth="1"/>
    <col min="14852" max="14852" width="16.44140625" style="5" bestFit="1" customWidth="1"/>
    <col min="14853" max="14853" width="12.5546875" style="5" customWidth="1"/>
    <col min="14854" max="14854" width="14.44140625" style="5" customWidth="1"/>
    <col min="14855" max="14855" width="14" style="5" customWidth="1"/>
    <col min="14856" max="14856" width="15" style="5" customWidth="1"/>
    <col min="14857" max="14857" width="14.5546875" style="5" customWidth="1"/>
    <col min="14858" max="14858" width="50" style="5" customWidth="1"/>
    <col min="14859" max="15104" width="9.109375" style="5"/>
    <col min="15105" max="15105" width="21.88671875" style="5" customWidth="1"/>
    <col min="15106" max="15106" width="15.109375" style="5" customWidth="1"/>
    <col min="15107" max="15107" width="25.6640625" style="5" customWidth="1"/>
    <col min="15108" max="15108" width="16.44140625" style="5" bestFit="1" customWidth="1"/>
    <col min="15109" max="15109" width="12.5546875" style="5" customWidth="1"/>
    <col min="15110" max="15110" width="14.44140625" style="5" customWidth="1"/>
    <col min="15111" max="15111" width="14" style="5" customWidth="1"/>
    <col min="15112" max="15112" width="15" style="5" customWidth="1"/>
    <col min="15113" max="15113" width="14.5546875" style="5" customWidth="1"/>
    <col min="15114" max="15114" width="50" style="5" customWidth="1"/>
    <col min="15115" max="15360" width="9.109375" style="5"/>
    <col min="15361" max="15361" width="21.88671875" style="5" customWidth="1"/>
    <col min="15362" max="15362" width="15.109375" style="5" customWidth="1"/>
    <col min="15363" max="15363" width="25.6640625" style="5" customWidth="1"/>
    <col min="15364" max="15364" width="16.44140625" style="5" bestFit="1" customWidth="1"/>
    <col min="15365" max="15365" width="12.5546875" style="5" customWidth="1"/>
    <col min="15366" max="15366" width="14.44140625" style="5" customWidth="1"/>
    <col min="15367" max="15367" width="14" style="5" customWidth="1"/>
    <col min="15368" max="15368" width="15" style="5" customWidth="1"/>
    <col min="15369" max="15369" width="14.5546875" style="5" customWidth="1"/>
    <col min="15370" max="15370" width="50" style="5" customWidth="1"/>
    <col min="15371" max="15616" width="9.109375" style="5"/>
    <col min="15617" max="15617" width="21.88671875" style="5" customWidth="1"/>
    <col min="15618" max="15618" width="15.109375" style="5" customWidth="1"/>
    <col min="15619" max="15619" width="25.6640625" style="5" customWidth="1"/>
    <col min="15620" max="15620" width="16.44140625" style="5" bestFit="1" customWidth="1"/>
    <col min="15621" max="15621" width="12.5546875" style="5" customWidth="1"/>
    <col min="15622" max="15622" width="14.44140625" style="5" customWidth="1"/>
    <col min="15623" max="15623" width="14" style="5" customWidth="1"/>
    <col min="15624" max="15624" width="15" style="5" customWidth="1"/>
    <col min="15625" max="15625" width="14.5546875" style="5" customWidth="1"/>
    <col min="15626" max="15626" width="50" style="5" customWidth="1"/>
    <col min="15627" max="15872" width="9.109375" style="5"/>
    <col min="15873" max="15873" width="21.88671875" style="5" customWidth="1"/>
    <col min="15874" max="15874" width="15.109375" style="5" customWidth="1"/>
    <col min="15875" max="15875" width="25.6640625" style="5" customWidth="1"/>
    <col min="15876" max="15876" width="16.44140625" style="5" bestFit="1" customWidth="1"/>
    <col min="15877" max="15877" width="12.5546875" style="5" customWidth="1"/>
    <col min="15878" max="15878" width="14.44140625" style="5" customWidth="1"/>
    <col min="15879" max="15879" width="14" style="5" customWidth="1"/>
    <col min="15880" max="15880" width="15" style="5" customWidth="1"/>
    <col min="15881" max="15881" width="14.5546875" style="5" customWidth="1"/>
    <col min="15882" max="15882" width="50" style="5" customWidth="1"/>
    <col min="15883" max="16128" width="9.109375" style="5"/>
    <col min="16129" max="16129" width="21.88671875" style="5" customWidth="1"/>
    <col min="16130" max="16130" width="15.109375" style="5" customWidth="1"/>
    <col min="16131" max="16131" width="25.6640625" style="5" customWidth="1"/>
    <col min="16132" max="16132" width="16.44140625" style="5" bestFit="1" customWidth="1"/>
    <col min="16133" max="16133" width="12.5546875" style="5" customWidth="1"/>
    <col min="16134" max="16134" width="14.44140625" style="5" customWidth="1"/>
    <col min="16135" max="16135" width="14" style="5" customWidth="1"/>
    <col min="16136" max="16136" width="15" style="5" customWidth="1"/>
    <col min="16137" max="16137" width="14.5546875" style="5" customWidth="1"/>
    <col min="16138" max="16138" width="50" style="5" customWidth="1"/>
    <col min="16139" max="16383" width="9.109375" style="5"/>
    <col min="16384" max="16384" width="9.109375" style="5" customWidth="1"/>
  </cols>
  <sheetData>
    <row r="1" spans="1:10" ht="28.5" customHeight="1" x14ac:dyDescent="0.25">
      <c r="A1" s="208" t="s">
        <v>284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15" customHeight="1" x14ac:dyDescent="0.25">
      <c r="A2" s="209" t="s">
        <v>126</v>
      </c>
      <c r="B2" s="209"/>
      <c r="C2" s="209"/>
      <c r="D2" s="209"/>
      <c r="E2" s="209"/>
      <c r="F2" s="102"/>
      <c r="G2" s="102"/>
      <c r="H2" s="102"/>
      <c r="I2" s="102"/>
      <c r="J2" s="22"/>
    </row>
    <row r="3" spans="1:10" ht="14.4" thickBot="1" x14ac:dyDescent="0.3">
      <c r="A3" s="27"/>
      <c r="B3" s="22"/>
      <c r="C3" s="22"/>
      <c r="D3" s="23"/>
      <c r="E3" s="103"/>
      <c r="F3" s="102"/>
      <c r="G3" s="102"/>
      <c r="H3" s="102"/>
      <c r="I3" s="102"/>
      <c r="J3" s="22"/>
    </row>
    <row r="4" spans="1:10" s="6" customFormat="1" ht="55.8" thickBot="1" x14ac:dyDescent="0.35">
      <c r="A4" s="93" t="s">
        <v>164</v>
      </c>
      <c r="B4" s="77" t="s">
        <v>183</v>
      </c>
      <c r="C4" s="87" t="s">
        <v>154</v>
      </c>
      <c r="D4" s="88" t="s">
        <v>107</v>
      </c>
      <c r="E4" s="104" t="s">
        <v>184</v>
      </c>
      <c r="F4" s="105" t="s">
        <v>185</v>
      </c>
      <c r="G4" s="105" t="s">
        <v>186</v>
      </c>
      <c r="H4" s="105" t="s">
        <v>187</v>
      </c>
      <c r="I4" s="106" t="s">
        <v>188</v>
      </c>
      <c r="J4" s="76" t="s">
        <v>155</v>
      </c>
    </row>
    <row r="5" spans="1:10" ht="14.25" customHeight="1" x14ac:dyDescent="0.25">
      <c r="A5" s="232" t="s">
        <v>128</v>
      </c>
      <c r="B5" s="20" t="s">
        <v>42</v>
      </c>
      <c r="C5" s="15" t="s">
        <v>119</v>
      </c>
      <c r="D5" s="18">
        <v>2</v>
      </c>
      <c r="E5" s="107">
        <v>25.84</v>
      </c>
      <c r="F5" s="108">
        <v>1.8</v>
      </c>
      <c r="G5" s="108">
        <v>4.8</v>
      </c>
      <c r="H5" s="108"/>
      <c r="I5" s="109"/>
      <c r="J5" s="19" t="s">
        <v>124</v>
      </c>
    </row>
    <row r="6" spans="1:10" ht="15" customHeight="1" x14ac:dyDescent="0.25">
      <c r="A6" s="232"/>
      <c r="B6" s="19" t="s">
        <v>42</v>
      </c>
      <c r="C6" s="15" t="s">
        <v>118</v>
      </c>
      <c r="D6" s="18">
        <v>2</v>
      </c>
      <c r="E6" s="110">
        <v>11.13</v>
      </c>
      <c r="F6" s="111">
        <v>1.8</v>
      </c>
      <c r="G6" s="111">
        <v>2.4</v>
      </c>
      <c r="H6" s="111"/>
      <c r="I6" s="112"/>
      <c r="J6" s="19" t="s">
        <v>124</v>
      </c>
    </row>
    <row r="7" spans="1:10" ht="15" customHeight="1" x14ac:dyDescent="0.25">
      <c r="A7" s="232"/>
      <c r="B7" s="19" t="s">
        <v>42</v>
      </c>
      <c r="C7" s="15" t="s">
        <v>117</v>
      </c>
      <c r="D7" s="18">
        <v>2</v>
      </c>
      <c r="E7" s="110">
        <v>11.13</v>
      </c>
      <c r="F7" s="111">
        <v>1.8</v>
      </c>
      <c r="G7" s="111">
        <v>2.4</v>
      </c>
      <c r="H7" s="111"/>
      <c r="I7" s="112"/>
      <c r="J7" s="19" t="s">
        <v>124</v>
      </c>
    </row>
    <row r="8" spans="1:10" ht="15" customHeight="1" x14ac:dyDescent="0.25">
      <c r="A8" s="232"/>
      <c r="B8" s="19" t="s">
        <v>42</v>
      </c>
      <c r="C8" s="15" t="s">
        <v>198</v>
      </c>
      <c r="D8" s="18">
        <v>2</v>
      </c>
      <c r="E8" s="110">
        <v>11.54</v>
      </c>
      <c r="F8" s="111">
        <v>1.8</v>
      </c>
      <c r="G8" s="111">
        <v>1.98</v>
      </c>
      <c r="H8" s="111"/>
      <c r="I8" s="112"/>
      <c r="J8" s="19" t="s">
        <v>207</v>
      </c>
    </row>
    <row r="9" spans="1:10" ht="15" customHeight="1" x14ac:dyDescent="0.25">
      <c r="A9" s="232"/>
      <c r="B9" s="19" t="s">
        <v>42</v>
      </c>
      <c r="C9" s="15" t="s">
        <v>199</v>
      </c>
      <c r="D9" s="18">
        <v>2</v>
      </c>
      <c r="E9" s="110">
        <v>15.53</v>
      </c>
      <c r="F9" s="111">
        <v>1.8</v>
      </c>
      <c r="G9" s="111">
        <v>2.4</v>
      </c>
      <c r="H9" s="111"/>
      <c r="I9" s="112"/>
      <c r="J9" s="19" t="s">
        <v>124</v>
      </c>
    </row>
    <row r="10" spans="1:10" ht="15" customHeight="1" x14ac:dyDescent="0.25">
      <c r="A10" s="232"/>
      <c r="B10" s="19" t="s">
        <v>42</v>
      </c>
      <c r="C10" s="15" t="s">
        <v>203</v>
      </c>
      <c r="D10" s="18">
        <v>2</v>
      </c>
      <c r="E10" s="110">
        <v>12.15</v>
      </c>
      <c r="F10" s="111">
        <v>1.8</v>
      </c>
      <c r="G10" s="111">
        <v>1.98</v>
      </c>
      <c r="H10" s="111"/>
      <c r="I10" s="112"/>
      <c r="J10" s="19" t="s">
        <v>124</v>
      </c>
    </row>
    <row r="11" spans="1:10" ht="15" customHeight="1" x14ac:dyDescent="0.25">
      <c r="A11" s="232"/>
      <c r="B11" s="19" t="s">
        <v>127</v>
      </c>
      <c r="C11" s="15"/>
      <c r="D11" s="18">
        <v>2</v>
      </c>
      <c r="E11" s="110">
        <v>25.45</v>
      </c>
      <c r="F11" s="111">
        <v>1.8</v>
      </c>
      <c r="G11" s="111"/>
      <c r="H11" s="111"/>
      <c r="I11" s="112"/>
      <c r="J11" s="19" t="s">
        <v>124</v>
      </c>
    </row>
    <row r="12" spans="1:10" ht="55.2" customHeight="1" x14ac:dyDescent="0.25">
      <c r="A12" s="232"/>
      <c r="B12" s="19" t="s">
        <v>200</v>
      </c>
      <c r="C12" s="15" t="s">
        <v>201</v>
      </c>
      <c r="D12" s="18">
        <v>2</v>
      </c>
      <c r="E12" s="110">
        <v>20.07</v>
      </c>
      <c r="F12" s="111">
        <v>3.6</v>
      </c>
      <c r="G12" s="111">
        <v>1.98</v>
      </c>
      <c r="H12" s="111"/>
      <c r="I12" s="112">
        <v>55.6</v>
      </c>
      <c r="J12" s="16" t="s">
        <v>227</v>
      </c>
    </row>
    <row r="13" spans="1:10" ht="15" customHeight="1" x14ac:dyDescent="0.25">
      <c r="A13" s="232"/>
      <c r="B13" s="19" t="s">
        <v>71</v>
      </c>
      <c r="C13" s="15"/>
      <c r="D13" s="18">
        <v>2</v>
      </c>
      <c r="E13" s="110">
        <v>53.29</v>
      </c>
      <c r="F13" s="111">
        <v>1.8</v>
      </c>
      <c r="G13" s="111">
        <v>6.78</v>
      </c>
      <c r="H13" s="111">
        <v>59.55</v>
      </c>
      <c r="I13" s="112"/>
      <c r="J13" s="19" t="s">
        <v>124</v>
      </c>
    </row>
    <row r="14" spans="1:10" ht="30" customHeight="1" x14ac:dyDescent="0.25">
      <c r="A14" s="232"/>
      <c r="B14" s="19" t="s">
        <v>295</v>
      </c>
      <c r="C14" s="15"/>
      <c r="D14" s="18">
        <v>2</v>
      </c>
      <c r="E14" s="110">
        <v>18.940000000000001</v>
      </c>
      <c r="F14" s="111">
        <v>1.8</v>
      </c>
      <c r="G14" s="111">
        <v>3.96</v>
      </c>
      <c r="H14" s="111"/>
      <c r="I14" s="112">
        <v>17.36</v>
      </c>
      <c r="J14" s="16" t="s">
        <v>228</v>
      </c>
    </row>
    <row r="15" spans="1:10" ht="15" customHeight="1" x14ac:dyDescent="0.25">
      <c r="A15" s="232"/>
      <c r="B15" s="19" t="s">
        <v>160</v>
      </c>
      <c r="C15" s="15"/>
      <c r="D15" s="18">
        <v>2</v>
      </c>
      <c r="E15" s="110">
        <v>49.87</v>
      </c>
      <c r="F15" s="111">
        <v>1.8</v>
      </c>
      <c r="G15" s="111">
        <v>9.6</v>
      </c>
      <c r="H15" s="111"/>
      <c r="I15" s="112"/>
      <c r="J15" s="19" t="s">
        <v>124</v>
      </c>
    </row>
    <row r="16" spans="1:10" ht="75.75" customHeight="1" x14ac:dyDescent="0.25">
      <c r="A16" s="232"/>
      <c r="B16" s="19" t="s">
        <v>74</v>
      </c>
      <c r="C16" s="15"/>
      <c r="D16" s="18">
        <v>2</v>
      </c>
      <c r="E16" s="110">
        <v>12.25</v>
      </c>
      <c r="F16" s="111">
        <v>1.8</v>
      </c>
      <c r="G16" s="111">
        <v>2.4</v>
      </c>
      <c r="H16" s="111"/>
      <c r="I16" s="112"/>
      <c r="J16" s="16" t="s">
        <v>124</v>
      </c>
    </row>
    <row r="17" spans="1:10" ht="41.4" x14ac:dyDescent="0.25">
      <c r="A17" s="232"/>
      <c r="B17" s="29" t="s">
        <v>202</v>
      </c>
      <c r="C17" s="30"/>
      <c r="D17" s="18">
        <v>2</v>
      </c>
      <c r="E17" s="113">
        <v>18.71</v>
      </c>
      <c r="F17" s="113">
        <v>4.2</v>
      </c>
      <c r="G17" s="113">
        <v>1.98</v>
      </c>
      <c r="H17" s="113"/>
      <c r="I17" s="113">
        <v>35.200000000000003</v>
      </c>
      <c r="J17" s="29" t="s">
        <v>217</v>
      </c>
    </row>
    <row r="18" spans="1:10" ht="13.8" x14ac:dyDescent="0.25">
      <c r="A18" s="232"/>
      <c r="B18" s="30" t="s">
        <v>99</v>
      </c>
      <c r="C18" s="30"/>
      <c r="D18" s="18">
        <v>2</v>
      </c>
      <c r="E18" s="113">
        <v>11.34</v>
      </c>
      <c r="F18" s="114"/>
      <c r="G18" s="114">
        <v>4.0999999999999996</v>
      </c>
      <c r="H18" s="114"/>
      <c r="I18" s="114"/>
      <c r="J18" s="30" t="s">
        <v>124</v>
      </c>
    </row>
    <row r="19" spans="1:10" ht="13.8" x14ac:dyDescent="0.25">
      <c r="A19" s="232"/>
      <c r="B19" s="30" t="s">
        <v>104</v>
      </c>
      <c r="C19" s="30" t="s">
        <v>204</v>
      </c>
      <c r="D19" s="18">
        <v>2</v>
      </c>
      <c r="E19" s="113">
        <v>18.37</v>
      </c>
      <c r="F19" s="114">
        <v>3.8</v>
      </c>
      <c r="G19" s="114"/>
      <c r="H19" s="114"/>
      <c r="I19" s="114"/>
      <c r="J19" s="30" t="s">
        <v>124</v>
      </c>
    </row>
    <row r="20" spans="1:10" ht="13.8" x14ac:dyDescent="0.25">
      <c r="A20" s="232"/>
      <c r="B20" s="30" t="s">
        <v>104</v>
      </c>
      <c r="C20" s="30"/>
      <c r="D20" s="18">
        <v>2</v>
      </c>
      <c r="E20" s="113">
        <v>23.62</v>
      </c>
      <c r="F20" s="114">
        <v>2</v>
      </c>
      <c r="G20" s="114"/>
      <c r="H20" s="114">
        <v>52.8</v>
      </c>
      <c r="I20" s="114"/>
      <c r="J20" s="30" t="s">
        <v>124</v>
      </c>
    </row>
    <row r="21" spans="1:10" ht="13.8" x14ac:dyDescent="0.25">
      <c r="A21" s="232"/>
      <c r="B21" s="30" t="s">
        <v>42</v>
      </c>
      <c r="C21" s="30" t="s">
        <v>77</v>
      </c>
      <c r="D21" s="18">
        <v>2</v>
      </c>
      <c r="E21" s="113">
        <v>16.739999999999998</v>
      </c>
      <c r="F21" s="114">
        <v>3.6</v>
      </c>
      <c r="G21" s="114">
        <v>4.76</v>
      </c>
      <c r="H21" s="114"/>
      <c r="I21" s="114"/>
      <c r="J21" s="30" t="s">
        <v>124</v>
      </c>
    </row>
    <row r="22" spans="1:10" ht="27.6" x14ac:dyDescent="0.25">
      <c r="A22" s="232"/>
      <c r="B22" s="30" t="s">
        <v>42</v>
      </c>
      <c r="C22" s="30" t="s">
        <v>205</v>
      </c>
      <c r="D22" s="18">
        <v>2</v>
      </c>
      <c r="E22" s="113">
        <v>8.1300000000000008</v>
      </c>
      <c r="F22" s="114">
        <v>1.8</v>
      </c>
      <c r="G22" s="114">
        <v>2.38</v>
      </c>
      <c r="H22" s="114">
        <v>10.64</v>
      </c>
      <c r="I22" s="114">
        <v>5.25</v>
      </c>
      <c r="J22" s="29" t="s">
        <v>228</v>
      </c>
    </row>
    <row r="23" spans="1:10" ht="55.2" x14ac:dyDescent="0.25">
      <c r="A23" s="232"/>
      <c r="B23" s="30" t="s">
        <v>206</v>
      </c>
      <c r="C23" s="30"/>
      <c r="D23" s="18">
        <v>2</v>
      </c>
      <c r="E23" s="113">
        <v>11.98</v>
      </c>
      <c r="F23" s="114">
        <v>4.3</v>
      </c>
      <c r="G23" s="114">
        <v>1.1599999999999999</v>
      </c>
      <c r="H23" s="114">
        <v>13.2</v>
      </c>
      <c r="I23" s="114">
        <v>36.299999999999997</v>
      </c>
      <c r="J23" s="29" t="s">
        <v>229</v>
      </c>
    </row>
    <row r="24" spans="1:10" ht="13.8" x14ac:dyDescent="0.25">
      <c r="E24" s="115">
        <f>SUM(E5:E23)</f>
        <v>376.08</v>
      </c>
      <c r="F24" s="115">
        <f>SUM(F5:F23)</f>
        <v>43.1</v>
      </c>
      <c r="G24" s="115">
        <f>SUM(G5:G23)</f>
        <v>55.059999999999995</v>
      </c>
      <c r="H24" s="115">
        <f>SUM(H5:H23)</f>
        <v>136.19</v>
      </c>
      <c r="I24" s="115">
        <f>SUM(I5:I23)</f>
        <v>149.71</v>
      </c>
    </row>
  </sheetData>
  <mergeCells count="3">
    <mergeCell ref="A1:J1"/>
    <mergeCell ref="A5:A23"/>
    <mergeCell ref="A2:E2"/>
  </mergeCells>
  <printOptions horizontalCentered="1"/>
  <pageMargins left="0.15748031496062992" right="0.11811023622047245" top="0.94488188976377963" bottom="0.19685039370078741" header="0.51181102362204722" footer="0.19685039370078741"/>
  <pageSetup paperSize="9" scale="82" fitToHeight="2" orientation="landscape" horizontalDpi="4294967294" verticalDpi="300" r:id="rId1"/>
  <headerFooter alignWithMargins="0">
    <oddFooter>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D4AE7-176C-451F-997D-9B444610E2F8}">
  <sheetPr>
    <pageSetUpPr fitToPage="1"/>
  </sheetPr>
  <dimension ref="A1:K28"/>
  <sheetViews>
    <sheetView showGridLines="0" zoomScaleNormal="100" zoomScaleSheetLayoutView="75" workbookViewId="0">
      <pane ySplit="4" topLeftCell="A5" activePane="bottomLeft" state="frozen"/>
      <selection pane="bottomLeft" activeCell="N18" sqref="N18"/>
    </sheetView>
  </sheetViews>
  <sheetFormatPr defaultRowHeight="13.2" x14ac:dyDescent="0.25"/>
  <cols>
    <col min="1" max="1" width="24.44140625" style="28" customWidth="1"/>
    <col min="2" max="2" width="16" style="4" customWidth="1"/>
    <col min="3" max="3" width="20.88671875" style="4" customWidth="1"/>
    <col min="4" max="4" width="14.33203125" style="8" customWidth="1"/>
    <col min="5" max="5" width="15.6640625" style="116" customWidth="1"/>
    <col min="6" max="6" width="14.44140625" style="117" customWidth="1"/>
    <col min="7" max="7" width="14" style="117" customWidth="1"/>
    <col min="8" max="8" width="15" style="117" customWidth="1"/>
    <col min="9" max="9" width="14.5546875" style="117" customWidth="1"/>
    <col min="10" max="10" width="22.44140625" style="4" customWidth="1"/>
    <col min="11" max="256" width="9.109375" style="5"/>
    <col min="257" max="257" width="21.88671875" style="5" customWidth="1"/>
    <col min="258" max="258" width="15.109375" style="5" customWidth="1"/>
    <col min="259" max="259" width="25.6640625" style="5" customWidth="1"/>
    <col min="260" max="260" width="16.44140625" style="5" bestFit="1" customWidth="1"/>
    <col min="261" max="261" width="12.5546875" style="5" customWidth="1"/>
    <col min="262" max="262" width="14.44140625" style="5" customWidth="1"/>
    <col min="263" max="263" width="14" style="5" customWidth="1"/>
    <col min="264" max="264" width="15" style="5" customWidth="1"/>
    <col min="265" max="265" width="14.5546875" style="5" customWidth="1"/>
    <col min="266" max="266" width="50" style="5" customWidth="1"/>
    <col min="267" max="512" width="9.109375" style="5"/>
    <col min="513" max="513" width="21.88671875" style="5" customWidth="1"/>
    <col min="514" max="514" width="15.109375" style="5" customWidth="1"/>
    <col min="515" max="515" width="25.6640625" style="5" customWidth="1"/>
    <col min="516" max="516" width="16.44140625" style="5" bestFit="1" customWidth="1"/>
    <col min="517" max="517" width="12.5546875" style="5" customWidth="1"/>
    <col min="518" max="518" width="14.44140625" style="5" customWidth="1"/>
    <col min="519" max="519" width="14" style="5" customWidth="1"/>
    <col min="520" max="520" width="15" style="5" customWidth="1"/>
    <col min="521" max="521" width="14.5546875" style="5" customWidth="1"/>
    <col min="522" max="522" width="50" style="5" customWidth="1"/>
    <col min="523" max="768" width="9.109375" style="5"/>
    <col min="769" max="769" width="21.88671875" style="5" customWidth="1"/>
    <col min="770" max="770" width="15.109375" style="5" customWidth="1"/>
    <col min="771" max="771" width="25.6640625" style="5" customWidth="1"/>
    <col min="772" max="772" width="16.44140625" style="5" bestFit="1" customWidth="1"/>
    <col min="773" max="773" width="12.5546875" style="5" customWidth="1"/>
    <col min="774" max="774" width="14.44140625" style="5" customWidth="1"/>
    <col min="775" max="775" width="14" style="5" customWidth="1"/>
    <col min="776" max="776" width="15" style="5" customWidth="1"/>
    <col min="777" max="777" width="14.5546875" style="5" customWidth="1"/>
    <col min="778" max="778" width="50" style="5" customWidth="1"/>
    <col min="779" max="1024" width="9.109375" style="5"/>
    <col min="1025" max="1025" width="21.88671875" style="5" customWidth="1"/>
    <col min="1026" max="1026" width="15.109375" style="5" customWidth="1"/>
    <col min="1027" max="1027" width="25.6640625" style="5" customWidth="1"/>
    <col min="1028" max="1028" width="16.44140625" style="5" bestFit="1" customWidth="1"/>
    <col min="1029" max="1029" width="12.5546875" style="5" customWidth="1"/>
    <col min="1030" max="1030" width="14.44140625" style="5" customWidth="1"/>
    <col min="1031" max="1031" width="14" style="5" customWidth="1"/>
    <col min="1032" max="1032" width="15" style="5" customWidth="1"/>
    <col min="1033" max="1033" width="14.5546875" style="5" customWidth="1"/>
    <col min="1034" max="1034" width="50" style="5" customWidth="1"/>
    <col min="1035" max="1280" width="9.109375" style="5"/>
    <col min="1281" max="1281" width="21.88671875" style="5" customWidth="1"/>
    <col min="1282" max="1282" width="15.109375" style="5" customWidth="1"/>
    <col min="1283" max="1283" width="25.6640625" style="5" customWidth="1"/>
    <col min="1284" max="1284" width="16.44140625" style="5" bestFit="1" customWidth="1"/>
    <col min="1285" max="1285" width="12.5546875" style="5" customWidth="1"/>
    <col min="1286" max="1286" width="14.44140625" style="5" customWidth="1"/>
    <col min="1287" max="1287" width="14" style="5" customWidth="1"/>
    <col min="1288" max="1288" width="15" style="5" customWidth="1"/>
    <col min="1289" max="1289" width="14.5546875" style="5" customWidth="1"/>
    <col min="1290" max="1290" width="50" style="5" customWidth="1"/>
    <col min="1291" max="1536" width="9.109375" style="5"/>
    <col min="1537" max="1537" width="21.88671875" style="5" customWidth="1"/>
    <col min="1538" max="1538" width="15.109375" style="5" customWidth="1"/>
    <col min="1539" max="1539" width="25.6640625" style="5" customWidth="1"/>
    <col min="1540" max="1540" width="16.44140625" style="5" bestFit="1" customWidth="1"/>
    <col min="1541" max="1541" width="12.5546875" style="5" customWidth="1"/>
    <col min="1542" max="1542" width="14.44140625" style="5" customWidth="1"/>
    <col min="1543" max="1543" width="14" style="5" customWidth="1"/>
    <col min="1544" max="1544" width="15" style="5" customWidth="1"/>
    <col min="1545" max="1545" width="14.5546875" style="5" customWidth="1"/>
    <col min="1546" max="1546" width="50" style="5" customWidth="1"/>
    <col min="1547" max="1792" width="9.109375" style="5"/>
    <col min="1793" max="1793" width="21.88671875" style="5" customWidth="1"/>
    <col min="1794" max="1794" width="15.109375" style="5" customWidth="1"/>
    <col min="1795" max="1795" width="25.6640625" style="5" customWidth="1"/>
    <col min="1796" max="1796" width="16.44140625" style="5" bestFit="1" customWidth="1"/>
    <col min="1797" max="1797" width="12.5546875" style="5" customWidth="1"/>
    <col min="1798" max="1798" width="14.44140625" style="5" customWidth="1"/>
    <col min="1799" max="1799" width="14" style="5" customWidth="1"/>
    <col min="1800" max="1800" width="15" style="5" customWidth="1"/>
    <col min="1801" max="1801" width="14.5546875" style="5" customWidth="1"/>
    <col min="1802" max="1802" width="50" style="5" customWidth="1"/>
    <col min="1803" max="2048" width="9.109375" style="5"/>
    <col min="2049" max="2049" width="21.88671875" style="5" customWidth="1"/>
    <col min="2050" max="2050" width="15.109375" style="5" customWidth="1"/>
    <col min="2051" max="2051" width="25.6640625" style="5" customWidth="1"/>
    <col min="2052" max="2052" width="16.44140625" style="5" bestFit="1" customWidth="1"/>
    <col min="2053" max="2053" width="12.5546875" style="5" customWidth="1"/>
    <col min="2054" max="2054" width="14.44140625" style="5" customWidth="1"/>
    <col min="2055" max="2055" width="14" style="5" customWidth="1"/>
    <col min="2056" max="2056" width="15" style="5" customWidth="1"/>
    <col min="2057" max="2057" width="14.5546875" style="5" customWidth="1"/>
    <col min="2058" max="2058" width="50" style="5" customWidth="1"/>
    <col min="2059" max="2304" width="9.109375" style="5"/>
    <col min="2305" max="2305" width="21.88671875" style="5" customWidth="1"/>
    <col min="2306" max="2306" width="15.109375" style="5" customWidth="1"/>
    <col min="2307" max="2307" width="25.6640625" style="5" customWidth="1"/>
    <col min="2308" max="2308" width="16.44140625" style="5" bestFit="1" customWidth="1"/>
    <col min="2309" max="2309" width="12.5546875" style="5" customWidth="1"/>
    <col min="2310" max="2310" width="14.44140625" style="5" customWidth="1"/>
    <col min="2311" max="2311" width="14" style="5" customWidth="1"/>
    <col min="2312" max="2312" width="15" style="5" customWidth="1"/>
    <col min="2313" max="2313" width="14.5546875" style="5" customWidth="1"/>
    <col min="2314" max="2314" width="50" style="5" customWidth="1"/>
    <col min="2315" max="2560" width="9.109375" style="5"/>
    <col min="2561" max="2561" width="21.88671875" style="5" customWidth="1"/>
    <col min="2562" max="2562" width="15.109375" style="5" customWidth="1"/>
    <col min="2563" max="2563" width="25.6640625" style="5" customWidth="1"/>
    <col min="2564" max="2564" width="16.44140625" style="5" bestFit="1" customWidth="1"/>
    <col min="2565" max="2565" width="12.5546875" style="5" customWidth="1"/>
    <col min="2566" max="2566" width="14.44140625" style="5" customWidth="1"/>
    <col min="2567" max="2567" width="14" style="5" customWidth="1"/>
    <col min="2568" max="2568" width="15" style="5" customWidth="1"/>
    <col min="2569" max="2569" width="14.5546875" style="5" customWidth="1"/>
    <col min="2570" max="2570" width="50" style="5" customWidth="1"/>
    <col min="2571" max="2816" width="9.109375" style="5"/>
    <col min="2817" max="2817" width="21.88671875" style="5" customWidth="1"/>
    <col min="2818" max="2818" width="15.109375" style="5" customWidth="1"/>
    <col min="2819" max="2819" width="25.6640625" style="5" customWidth="1"/>
    <col min="2820" max="2820" width="16.44140625" style="5" bestFit="1" customWidth="1"/>
    <col min="2821" max="2821" width="12.5546875" style="5" customWidth="1"/>
    <col min="2822" max="2822" width="14.44140625" style="5" customWidth="1"/>
    <col min="2823" max="2823" width="14" style="5" customWidth="1"/>
    <col min="2824" max="2824" width="15" style="5" customWidth="1"/>
    <col min="2825" max="2825" width="14.5546875" style="5" customWidth="1"/>
    <col min="2826" max="2826" width="50" style="5" customWidth="1"/>
    <col min="2827" max="3072" width="9.109375" style="5"/>
    <col min="3073" max="3073" width="21.88671875" style="5" customWidth="1"/>
    <col min="3074" max="3074" width="15.109375" style="5" customWidth="1"/>
    <col min="3075" max="3075" width="25.6640625" style="5" customWidth="1"/>
    <col min="3076" max="3076" width="16.44140625" style="5" bestFit="1" customWidth="1"/>
    <col min="3077" max="3077" width="12.5546875" style="5" customWidth="1"/>
    <col min="3078" max="3078" width="14.44140625" style="5" customWidth="1"/>
    <col min="3079" max="3079" width="14" style="5" customWidth="1"/>
    <col min="3080" max="3080" width="15" style="5" customWidth="1"/>
    <col min="3081" max="3081" width="14.5546875" style="5" customWidth="1"/>
    <col min="3082" max="3082" width="50" style="5" customWidth="1"/>
    <col min="3083" max="3328" width="9.109375" style="5"/>
    <col min="3329" max="3329" width="21.88671875" style="5" customWidth="1"/>
    <col min="3330" max="3330" width="15.109375" style="5" customWidth="1"/>
    <col min="3331" max="3331" width="25.6640625" style="5" customWidth="1"/>
    <col min="3332" max="3332" width="16.44140625" style="5" bestFit="1" customWidth="1"/>
    <col min="3333" max="3333" width="12.5546875" style="5" customWidth="1"/>
    <col min="3334" max="3334" width="14.44140625" style="5" customWidth="1"/>
    <col min="3335" max="3335" width="14" style="5" customWidth="1"/>
    <col min="3336" max="3336" width="15" style="5" customWidth="1"/>
    <col min="3337" max="3337" width="14.5546875" style="5" customWidth="1"/>
    <col min="3338" max="3338" width="50" style="5" customWidth="1"/>
    <col min="3339" max="3584" width="9.109375" style="5"/>
    <col min="3585" max="3585" width="21.88671875" style="5" customWidth="1"/>
    <col min="3586" max="3586" width="15.109375" style="5" customWidth="1"/>
    <col min="3587" max="3587" width="25.6640625" style="5" customWidth="1"/>
    <col min="3588" max="3588" width="16.44140625" style="5" bestFit="1" customWidth="1"/>
    <col min="3589" max="3589" width="12.5546875" style="5" customWidth="1"/>
    <col min="3590" max="3590" width="14.44140625" style="5" customWidth="1"/>
    <col min="3591" max="3591" width="14" style="5" customWidth="1"/>
    <col min="3592" max="3592" width="15" style="5" customWidth="1"/>
    <col min="3593" max="3593" width="14.5546875" style="5" customWidth="1"/>
    <col min="3594" max="3594" width="50" style="5" customWidth="1"/>
    <col min="3595" max="3840" width="9.109375" style="5"/>
    <col min="3841" max="3841" width="21.88671875" style="5" customWidth="1"/>
    <col min="3842" max="3842" width="15.109375" style="5" customWidth="1"/>
    <col min="3843" max="3843" width="25.6640625" style="5" customWidth="1"/>
    <col min="3844" max="3844" width="16.44140625" style="5" bestFit="1" customWidth="1"/>
    <col min="3845" max="3845" width="12.5546875" style="5" customWidth="1"/>
    <col min="3846" max="3846" width="14.44140625" style="5" customWidth="1"/>
    <col min="3847" max="3847" width="14" style="5" customWidth="1"/>
    <col min="3848" max="3848" width="15" style="5" customWidth="1"/>
    <col min="3849" max="3849" width="14.5546875" style="5" customWidth="1"/>
    <col min="3850" max="3850" width="50" style="5" customWidth="1"/>
    <col min="3851" max="4096" width="9.109375" style="5"/>
    <col min="4097" max="4097" width="21.88671875" style="5" customWidth="1"/>
    <col min="4098" max="4098" width="15.109375" style="5" customWidth="1"/>
    <col min="4099" max="4099" width="25.6640625" style="5" customWidth="1"/>
    <col min="4100" max="4100" width="16.44140625" style="5" bestFit="1" customWidth="1"/>
    <col min="4101" max="4101" width="12.5546875" style="5" customWidth="1"/>
    <col min="4102" max="4102" width="14.44140625" style="5" customWidth="1"/>
    <col min="4103" max="4103" width="14" style="5" customWidth="1"/>
    <col min="4104" max="4104" width="15" style="5" customWidth="1"/>
    <col min="4105" max="4105" width="14.5546875" style="5" customWidth="1"/>
    <col min="4106" max="4106" width="50" style="5" customWidth="1"/>
    <col min="4107" max="4352" width="9.109375" style="5"/>
    <col min="4353" max="4353" width="21.88671875" style="5" customWidth="1"/>
    <col min="4354" max="4354" width="15.109375" style="5" customWidth="1"/>
    <col min="4355" max="4355" width="25.6640625" style="5" customWidth="1"/>
    <col min="4356" max="4356" width="16.44140625" style="5" bestFit="1" customWidth="1"/>
    <col min="4357" max="4357" width="12.5546875" style="5" customWidth="1"/>
    <col min="4358" max="4358" width="14.44140625" style="5" customWidth="1"/>
    <col min="4359" max="4359" width="14" style="5" customWidth="1"/>
    <col min="4360" max="4360" width="15" style="5" customWidth="1"/>
    <col min="4361" max="4361" width="14.5546875" style="5" customWidth="1"/>
    <col min="4362" max="4362" width="50" style="5" customWidth="1"/>
    <col min="4363" max="4608" width="9.109375" style="5"/>
    <col min="4609" max="4609" width="21.88671875" style="5" customWidth="1"/>
    <col min="4610" max="4610" width="15.109375" style="5" customWidth="1"/>
    <col min="4611" max="4611" width="25.6640625" style="5" customWidth="1"/>
    <col min="4612" max="4612" width="16.44140625" style="5" bestFit="1" customWidth="1"/>
    <col min="4613" max="4613" width="12.5546875" style="5" customWidth="1"/>
    <col min="4614" max="4614" width="14.44140625" style="5" customWidth="1"/>
    <col min="4615" max="4615" width="14" style="5" customWidth="1"/>
    <col min="4616" max="4616" width="15" style="5" customWidth="1"/>
    <col min="4617" max="4617" width="14.5546875" style="5" customWidth="1"/>
    <col min="4618" max="4618" width="50" style="5" customWidth="1"/>
    <col min="4619" max="4864" width="9.109375" style="5"/>
    <col min="4865" max="4865" width="21.88671875" style="5" customWidth="1"/>
    <col min="4866" max="4866" width="15.109375" style="5" customWidth="1"/>
    <col min="4867" max="4867" width="25.6640625" style="5" customWidth="1"/>
    <col min="4868" max="4868" width="16.44140625" style="5" bestFit="1" customWidth="1"/>
    <col min="4869" max="4869" width="12.5546875" style="5" customWidth="1"/>
    <col min="4870" max="4870" width="14.44140625" style="5" customWidth="1"/>
    <col min="4871" max="4871" width="14" style="5" customWidth="1"/>
    <col min="4872" max="4872" width="15" style="5" customWidth="1"/>
    <col min="4873" max="4873" width="14.5546875" style="5" customWidth="1"/>
    <col min="4874" max="4874" width="50" style="5" customWidth="1"/>
    <col min="4875" max="5120" width="9.109375" style="5"/>
    <col min="5121" max="5121" width="21.88671875" style="5" customWidth="1"/>
    <col min="5122" max="5122" width="15.109375" style="5" customWidth="1"/>
    <col min="5123" max="5123" width="25.6640625" style="5" customWidth="1"/>
    <col min="5124" max="5124" width="16.44140625" style="5" bestFit="1" customWidth="1"/>
    <col min="5125" max="5125" width="12.5546875" style="5" customWidth="1"/>
    <col min="5126" max="5126" width="14.44140625" style="5" customWidth="1"/>
    <col min="5127" max="5127" width="14" style="5" customWidth="1"/>
    <col min="5128" max="5128" width="15" style="5" customWidth="1"/>
    <col min="5129" max="5129" width="14.5546875" style="5" customWidth="1"/>
    <col min="5130" max="5130" width="50" style="5" customWidth="1"/>
    <col min="5131" max="5376" width="9.109375" style="5"/>
    <col min="5377" max="5377" width="21.88671875" style="5" customWidth="1"/>
    <col min="5378" max="5378" width="15.109375" style="5" customWidth="1"/>
    <col min="5379" max="5379" width="25.6640625" style="5" customWidth="1"/>
    <col min="5380" max="5380" width="16.44140625" style="5" bestFit="1" customWidth="1"/>
    <col min="5381" max="5381" width="12.5546875" style="5" customWidth="1"/>
    <col min="5382" max="5382" width="14.44140625" style="5" customWidth="1"/>
    <col min="5383" max="5383" width="14" style="5" customWidth="1"/>
    <col min="5384" max="5384" width="15" style="5" customWidth="1"/>
    <col min="5385" max="5385" width="14.5546875" style="5" customWidth="1"/>
    <col min="5386" max="5386" width="50" style="5" customWidth="1"/>
    <col min="5387" max="5632" width="9.109375" style="5"/>
    <col min="5633" max="5633" width="21.88671875" style="5" customWidth="1"/>
    <col min="5634" max="5634" width="15.109375" style="5" customWidth="1"/>
    <col min="5635" max="5635" width="25.6640625" style="5" customWidth="1"/>
    <col min="5636" max="5636" width="16.44140625" style="5" bestFit="1" customWidth="1"/>
    <col min="5637" max="5637" width="12.5546875" style="5" customWidth="1"/>
    <col min="5638" max="5638" width="14.44140625" style="5" customWidth="1"/>
    <col min="5639" max="5639" width="14" style="5" customWidth="1"/>
    <col min="5640" max="5640" width="15" style="5" customWidth="1"/>
    <col min="5641" max="5641" width="14.5546875" style="5" customWidth="1"/>
    <col min="5642" max="5642" width="50" style="5" customWidth="1"/>
    <col min="5643" max="5888" width="9.109375" style="5"/>
    <col min="5889" max="5889" width="21.88671875" style="5" customWidth="1"/>
    <col min="5890" max="5890" width="15.109375" style="5" customWidth="1"/>
    <col min="5891" max="5891" width="25.6640625" style="5" customWidth="1"/>
    <col min="5892" max="5892" width="16.44140625" style="5" bestFit="1" customWidth="1"/>
    <col min="5893" max="5893" width="12.5546875" style="5" customWidth="1"/>
    <col min="5894" max="5894" width="14.44140625" style="5" customWidth="1"/>
    <col min="5895" max="5895" width="14" style="5" customWidth="1"/>
    <col min="5896" max="5896" width="15" style="5" customWidth="1"/>
    <col min="5897" max="5897" width="14.5546875" style="5" customWidth="1"/>
    <col min="5898" max="5898" width="50" style="5" customWidth="1"/>
    <col min="5899" max="6144" width="9.109375" style="5"/>
    <col min="6145" max="6145" width="21.88671875" style="5" customWidth="1"/>
    <col min="6146" max="6146" width="15.109375" style="5" customWidth="1"/>
    <col min="6147" max="6147" width="25.6640625" style="5" customWidth="1"/>
    <col min="6148" max="6148" width="16.44140625" style="5" bestFit="1" customWidth="1"/>
    <col min="6149" max="6149" width="12.5546875" style="5" customWidth="1"/>
    <col min="6150" max="6150" width="14.44140625" style="5" customWidth="1"/>
    <col min="6151" max="6151" width="14" style="5" customWidth="1"/>
    <col min="6152" max="6152" width="15" style="5" customWidth="1"/>
    <col min="6153" max="6153" width="14.5546875" style="5" customWidth="1"/>
    <col min="6154" max="6154" width="50" style="5" customWidth="1"/>
    <col min="6155" max="6400" width="9.109375" style="5"/>
    <col min="6401" max="6401" width="21.88671875" style="5" customWidth="1"/>
    <col min="6402" max="6402" width="15.109375" style="5" customWidth="1"/>
    <col min="6403" max="6403" width="25.6640625" style="5" customWidth="1"/>
    <col min="6404" max="6404" width="16.44140625" style="5" bestFit="1" customWidth="1"/>
    <col min="6405" max="6405" width="12.5546875" style="5" customWidth="1"/>
    <col min="6406" max="6406" width="14.44140625" style="5" customWidth="1"/>
    <col min="6407" max="6407" width="14" style="5" customWidth="1"/>
    <col min="6408" max="6408" width="15" style="5" customWidth="1"/>
    <col min="6409" max="6409" width="14.5546875" style="5" customWidth="1"/>
    <col min="6410" max="6410" width="50" style="5" customWidth="1"/>
    <col min="6411" max="6656" width="9.109375" style="5"/>
    <col min="6657" max="6657" width="21.88671875" style="5" customWidth="1"/>
    <col min="6658" max="6658" width="15.109375" style="5" customWidth="1"/>
    <col min="6659" max="6659" width="25.6640625" style="5" customWidth="1"/>
    <col min="6660" max="6660" width="16.44140625" style="5" bestFit="1" customWidth="1"/>
    <col min="6661" max="6661" width="12.5546875" style="5" customWidth="1"/>
    <col min="6662" max="6662" width="14.44140625" style="5" customWidth="1"/>
    <col min="6663" max="6663" width="14" style="5" customWidth="1"/>
    <col min="6664" max="6664" width="15" style="5" customWidth="1"/>
    <col min="6665" max="6665" width="14.5546875" style="5" customWidth="1"/>
    <col min="6666" max="6666" width="50" style="5" customWidth="1"/>
    <col min="6667" max="6912" width="9.109375" style="5"/>
    <col min="6913" max="6913" width="21.88671875" style="5" customWidth="1"/>
    <col min="6914" max="6914" width="15.109375" style="5" customWidth="1"/>
    <col min="6915" max="6915" width="25.6640625" style="5" customWidth="1"/>
    <col min="6916" max="6916" width="16.44140625" style="5" bestFit="1" customWidth="1"/>
    <col min="6917" max="6917" width="12.5546875" style="5" customWidth="1"/>
    <col min="6918" max="6918" width="14.44140625" style="5" customWidth="1"/>
    <col min="6919" max="6919" width="14" style="5" customWidth="1"/>
    <col min="6920" max="6920" width="15" style="5" customWidth="1"/>
    <col min="6921" max="6921" width="14.5546875" style="5" customWidth="1"/>
    <col min="6922" max="6922" width="50" style="5" customWidth="1"/>
    <col min="6923" max="7168" width="9.109375" style="5"/>
    <col min="7169" max="7169" width="21.88671875" style="5" customWidth="1"/>
    <col min="7170" max="7170" width="15.109375" style="5" customWidth="1"/>
    <col min="7171" max="7171" width="25.6640625" style="5" customWidth="1"/>
    <col min="7172" max="7172" width="16.44140625" style="5" bestFit="1" customWidth="1"/>
    <col min="7173" max="7173" width="12.5546875" style="5" customWidth="1"/>
    <col min="7174" max="7174" width="14.44140625" style="5" customWidth="1"/>
    <col min="7175" max="7175" width="14" style="5" customWidth="1"/>
    <col min="7176" max="7176" width="15" style="5" customWidth="1"/>
    <col min="7177" max="7177" width="14.5546875" style="5" customWidth="1"/>
    <col min="7178" max="7178" width="50" style="5" customWidth="1"/>
    <col min="7179" max="7424" width="9.109375" style="5"/>
    <col min="7425" max="7425" width="21.88671875" style="5" customWidth="1"/>
    <col min="7426" max="7426" width="15.109375" style="5" customWidth="1"/>
    <col min="7427" max="7427" width="25.6640625" style="5" customWidth="1"/>
    <col min="7428" max="7428" width="16.44140625" style="5" bestFit="1" customWidth="1"/>
    <col min="7429" max="7429" width="12.5546875" style="5" customWidth="1"/>
    <col min="7430" max="7430" width="14.44140625" style="5" customWidth="1"/>
    <col min="7431" max="7431" width="14" style="5" customWidth="1"/>
    <col min="7432" max="7432" width="15" style="5" customWidth="1"/>
    <col min="7433" max="7433" width="14.5546875" style="5" customWidth="1"/>
    <col min="7434" max="7434" width="50" style="5" customWidth="1"/>
    <col min="7435" max="7680" width="9.109375" style="5"/>
    <col min="7681" max="7681" width="21.88671875" style="5" customWidth="1"/>
    <col min="7682" max="7682" width="15.109375" style="5" customWidth="1"/>
    <col min="7683" max="7683" width="25.6640625" style="5" customWidth="1"/>
    <col min="7684" max="7684" width="16.44140625" style="5" bestFit="1" customWidth="1"/>
    <col min="7685" max="7685" width="12.5546875" style="5" customWidth="1"/>
    <col min="7686" max="7686" width="14.44140625" style="5" customWidth="1"/>
    <col min="7687" max="7687" width="14" style="5" customWidth="1"/>
    <col min="7688" max="7688" width="15" style="5" customWidth="1"/>
    <col min="7689" max="7689" width="14.5546875" style="5" customWidth="1"/>
    <col min="7690" max="7690" width="50" style="5" customWidth="1"/>
    <col min="7691" max="7936" width="9.109375" style="5"/>
    <col min="7937" max="7937" width="21.88671875" style="5" customWidth="1"/>
    <col min="7938" max="7938" width="15.109375" style="5" customWidth="1"/>
    <col min="7939" max="7939" width="25.6640625" style="5" customWidth="1"/>
    <col min="7940" max="7940" width="16.44140625" style="5" bestFit="1" customWidth="1"/>
    <col min="7941" max="7941" width="12.5546875" style="5" customWidth="1"/>
    <col min="7942" max="7942" width="14.44140625" style="5" customWidth="1"/>
    <col min="7943" max="7943" width="14" style="5" customWidth="1"/>
    <col min="7944" max="7944" width="15" style="5" customWidth="1"/>
    <col min="7945" max="7945" width="14.5546875" style="5" customWidth="1"/>
    <col min="7946" max="7946" width="50" style="5" customWidth="1"/>
    <col min="7947" max="8192" width="9.109375" style="5"/>
    <col min="8193" max="8193" width="21.88671875" style="5" customWidth="1"/>
    <col min="8194" max="8194" width="15.109375" style="5" customWidth="1"/>
    <col min="8195" max="8195" width="25.6640625" style="5" customWidth="1"/>
    <col min="8196" max="8196" width="16.44140625" style="5" bestFit="1" customWidth="1"/>
    <col min="8197" max="8197" width="12.5546875" style="5" customWidth="1"/>
    <col min="8198" max="8198" width="14.44140625" style="5" customWidth="1"/>
    <col min="8199" max="8199" width="14" style="5" customWidth="1"/>
    <col min="8200" max="8200" width="15" style="5" customWidth="1"/>
    <col min="8201" max="8201" width="14.5546875" style="5" customWidth="1"/>
    <col min="8202" max="8202" width="50" style="5" customWidth="1"/>
    <col min="8203" max="8448" width="9.109375" style="5"/>
    <col min="8449" max="8449" width="21.88671875" style="5" customWidth="1"/>
    <col min="8450" max="8450" width="15.109375" style="5" customWidth="1"/>
    <col min="8451" max="8451" width="25.6640625" style="5" customWidth="1"/>
    <col min="8452" max="8452" width="16.44140625" style="5" bestFit="1" customWidth="1"/>
    <col min="8453" max="8453" width="12.5546875" style="5" customWidth="1"/>
    <col min="8454" max="8454" width="14.44140625" style="5" customWidth="1"/>
    <col min="8455" max="8455" width="14" style="5" customWidth="1"/>
    <col min="8456" max="8456" width="15" style="5" customWidth="1"/>
    <col min="8457" max="8457" width="14.5546875" style="5" customWidth="1"/>
    <col min="8458" max="8458" width="50" style="5" customWidth="1"/>
    <col min="8459" max="8704" width="9.109375" style="5"/>
    <col min="8705" max="8705" width="21.88671875" style="5" customWidth="1"/>
    <col min="8706" max="8706" width="15.109375" style="5" customWidth="1"/>
    <col min="8707" max="8707" width="25.6640625" style="5" customWidth="1"/>
    <col min="8708" max="8708" width="16.44140625" style="5" bestFit="1" customWidth="1"/>
    <col min="8709" max="8709" width="12.5546875" style="5" customWidth="1"/>
    <col min="8710" max="8710" width="14.44140625" style="5" customWidth="1"/>
    <col min="8711" max="8711" width="14" style="5" customWidth="1"/>
    <col min="8712" max="8712" width="15" style="5" customWidth="1"/>
    <col min="8713" max="8713" width="14.5546875" style="5" customWidth="1"/>
    <col min="8714" max="8714" width="50" style="5" customWidth="1"/>
    <col min="8715" max="8960" width="9.109375" style="5"/>
    <col min="8961" max="8961" width="21.88671875" style="5" customWidth="1"/>
    <col min="8962" max="8962" width="15.109375" style="5" customWidth="1"/>
    <col min="8963" max="8963" width="25.6640625" style="5" customWidth="1"/>
    <col min="8964" max="8964" width="16.44140625" style="5" bestFit="1" customWidth="1"/>
    <col min="8965" max="8965" width="12.5546875" style="5" customWidth="1"/>
    <col min="8966" max="8966" width="14.44140625" style="5" customWidth="1"/>
    <col min="8967" max="8967" width="14" style="5" customWidth="1"/>
    <col min="8968" max="8968" width="15" style="5" customWidth="1"/>
    <col min="8969" max="8969" width="14.5546875" style="5" customWidth="1"/>
    <col min="8970" max="8970" width="50" style="5" customWidth="1"/>
    <col min="8971" max="9216" width="9.109375" style="5"/>
    <col min="9217" max="9217" width="21.88671875" style="5" customWidth="1"/>
    <col min="9218" max="9218" width="15.109375" style="5" customWidth="1"/>
    <col min="9219" max="9219" width="25.6640625" style="5" customWidth="1"/>
    <col min="9220" max="9220" width="16.44140625" style="5" bestFit="1" customWidth="1"/>
    <col min="9221" max="9221" width="12.5546875" style="5" customWidth="1"/>
    <col min="9222" max="9222" width="14.44140625" style="5" customWidth="1"/>
    <col min="9223" max="9223" width="14" style="5" customWidth="1"/>
    <col min="9224" max="9224" width="15" style="5" customWidth="1"/>
    <col min="9225" max="9225" width="14.5546875" style="5" customWidth="1"/>
    <col min="9226" max="9226" width="50" style="5" customWidth="1"/>
    <col min="9227" max="9472" width="9.109375" style="5"/>
    <col min="9473" max="9473" width="21.88671875" style="5" customWidth="1"/>
    <col min="9474" max="9474" width="15.109375" style="5" customWidth="1"/>
    <col min="9475" max="9475" width="25.6640625" style="5" customWidth="1"/>
    <col min="9476" max="9476" width="16.44140625" style="5" bestFit="1" customWidth="1"/>
    <col min="9477" max="9477" width="12.5546875" style="5" customWidth="1"/>
    <col min="9478" max="9478" width="14.44140625" style="5" customWidth="1"/>
    <col min="9479" max="9479" width="14" style="5" customWidth="1"/>
    <col min="9480" max="9480" width="15" style="5" customWidth="1"/>
    <col min="9481" max="9481" width="14.5546875" style="5" customWidth="1"/>
    <col min="9482" max="9482" width="50" style="5" customWidth="1"/>
    <col min="9483" max="9728" width="9.109375" style="5"/>
    <col min="9729" max="9729" width="21.88671875" style="5" customWidth="1"/>
    <col min="9730" max="9730" width="15.109375" style="5" customWidth="1"/>
    <col min="9731" max="9731" width="25.6640625" style="5" customWidth="1"/>
    <col min="9732" max="9732" width="16.44140625" style="5" bestFit="1" customWidth="1"/>
    <col min="9733" max="9733" width="12.5546875" style="5" customWidth="1"/>
    <col min="9734" max="9734" width="14.44140625" style="5" customWidth="1"/>
    <col min="9735" max="9735" width="14" style="5" customWidth="1"/>
    <col min="9736" max="9736" width="15" style="5" customWidth="1"/>
    <col min="9737" max="9737" width="14.5546875" style="5" customWidth="1"/>
    <col min="9738" max="9738" width="50" style="5" customWidth="1"/>
    <col min="9739" max="9984" width="9.109375" style="5"/>
    <col min="9985" max="9985" width="21.88671875" style="5" customWidth="1"/>
    <col min="9986" max="9986" width="15.109375" style="5" customWidth="1"/>
    <col min="9987" max="9987" width="25.6640625" style="5" customWidth="1"/>
    <col min="9988" max="9988" width="16.44140625" style="5" bestFit="1" customWidth="1"/>
    <col min="9989" max="9989" width="12.5546875" style="5" customWidth="1"/>
    <col min="9990" max="9990" width="14.44140625" style="5" customWidth="1"/>
    <col min="9991" max="9991" width="14" style="5" customWidth="1"/>
    <col min="9992" max="9992" width="15" style="5" customWidth="1"/>
    <col min="9993" max="9993" width="14.5546875" style="5" customWidth="1"/>
    <col min="9994" max="9994" width="50" style="5" customWidth="1"/>
    <col min="9995" max="10240" width="9.109375" style="5"/>
    <col min="10241" max="10241" width="21.88671875" style="5" customWidth="1"/>
    <col min="10242" max="10242" width="15.109375" style="5" customWidth="1"/>
    <col min="10243" max="10243" width="25.6640625" style="5" customWidth="1"/>
    <col min="10244" max="10244" width="16.44140625" style="5" bestFit="1" customWidth="1"/>
    <col min="10245" max="10245" width="12.5546875" style="5" customWidth="1"/>
    <col min="10246" max="10246" width="14.44140625" style="5" customWidth="1"/>
    <col min="10247" max="10247" width="14" style="5" customWidth="1"/>
    <col min="10248" max="10248" width="15" style="5" customWidth="1"/>
    <col min="10249" max="10249" width="14.5546875" style="5" customWidth="1"/>
    <col min="10250" max="10250" width="50" style="5" customWidth="1"/>
    <col min="10251" max="10496" width="9.109375" style="5"/>
    <col min="10497" max="10497" width="21.88671875" style="5" customWidth="1"/>
    <col min="10498" max="10498" width="15.109375" style="5" customWidth="1"/>
    <col min="10499" max="10499" width="25.6640625" style="5" customWidth="1"/>
    <col min="10500" max="10500" width="16.44140625" style="5" bestFit="1" customWidth="1"/>
    <col min="10501" max="10501" width="12.5546875" style="5" customWidth="1"/>
    <col min="10502" max="10502" width="14.44140625" style="5" customWidth="1"/>
    <col min="10503" max="10503" width="14" style="5" customWidth="1"/>
    <col min="10504" max="10504" width="15" style="5" customWidth="1"/>
    <col min="10505" max="10505" width="14.5546875" style="5" customWidth="1"/>
    <col min="10506" max="10506" width="50" style="5" customWidth="1"/>
    <col min="10507" max="10752" width="9.109375" style="5"/>
    <col min="10753" max="10753" width="21.88671875" style="5" customWidth="1"/>
    <col min="10754" max="10754" width="15.109375" style="5" customWidth="1"/>
    <col min="10755" max="10755" width="25.6640625" style="5" customWidth="1"/>
    <col min="10756" max="10756" width="16.44140625" style="5" bestFit="1" customWidth="1"/>
    <col min="10757" max="10757" width="12.5546875" style="5" customWidth="1"/>
    <col min="10758" max="10758" width="14.44140625" style="5" customWidth="1"/>
    <col min="10759" max="10759" width="14" style="5" customWidth="1"/>
    <col min="10760" max="10760" width="15" style="5" customWidth="1"/>
    <col min="10761" max="10761" width="14.5546875" style="5" customWidth="1"/>
    <col min="10762" max="10762" width="50" style="5" customWidth="1"/>
    <col min="10763" max="11008" width="9.109375" style="5"/>
    <col min="11009" max="11009" width="21.88671875" style="5" customWidth="1"/>
    <col min="11010" max="11010" width="15.109375" style="5" customWidth="1"/>
    <col min="11011" max="11011" width="25.6640625" style="5" customWidth="1"/>
    <col min="11012" max="11012" width="16.44140625" style="5" bestFit="1" customWidth="1"/>
    <col min="11013" max="11013" width="12.5546875" style="5" customWidth="1"/>
    <col min="11014" max="11014" width="14.44140625" style="5" customWidth="1"/>
    <col min="11015" max="11015" width="14" style="5" customWidth="1"/>
    <col min="11016" max="11016" width="15" style="5" customWidth="1"/>
    <col min="11017" max="11017" width="14.5546875" style="5" customWidth="1"/>
    <col min="11018" max="11018" width="50" style="5" customWidth="1"/>
    <col min="11019" max="11264" width="9.109375" style="5"/>
    <col min="11265" max="11265" width="21.88671875" style="5" customWidth="1"/>
    <col min="11266" max="11266" width="15.109375" style="5" customWidth="1"/>
    <col min="11267" max="11267" width="25.6640625" style="5" customWidth="1"/>
    <col min="11268" max="11268" width="16.44140625" style="5" bestFit="1" customWidth="1"/>
    <col min="11269" max="11269" width="12.5546875" style="5" customWidth="1"/>
    <col min="11270" max="11270" width="14.44140625" style="5" customWidth="1"/>
    <col min="11271" max="11271" width="14" style="5" customWidth="1"/>
    <col min="11272" max="11272" width="15" style="5" customWidth="1"/>
    <col min="11273" max="11273" width="14.5546875" style="5" customWidth="1"/>
    <col min="11274" max="11274" width="50" style="5" customWidth="1"/>
    <col min="11275" max="11520" width="9.109375" style="5"/>
    <col min="11521" max="11521" width="21.88671875" style="5" customWidth="1"/>
    <col min="11522" max="11522" width="15.109375" style="5" customWidth="1"/>
    <col min="11523" max="11523" width="25.6640625" style="5" customWidth="1"/>
    <col min="11524" max="11524" width="16.44140625" style="5" bestFit="1" customWidth="1"/>
    <col min="11525" max="11525" width="12.5546875" style="5" customWidth="1"/>
    <col min="11526" max="11526" width="14.44140625" style="5" customWidth="1"/>
    <col min="11527" max="11527" width="14" style="5" customWidth="1"/>
    <col min="11528" max="11528" width="15" style="5" customWidth="1"/>
    <col min="11529" max="11529" width="14.5546875" style="5" customWidth="1"/>
    <col min="11530" max="11530" width="50" style="5" customWidth="1"/>
    <col min="11531" max="11776" width="9.109375" style="5"/>
    <col min="11777" max="11777" width="21.88671875" style="5" customWidth="1"/>
    <col min="11778" max="11778" width="15.109375" style="5" customWidth="1"/>
    <col min="11779" max="11779" width="25.6640625" style="5" customWidth="1"/>
    <col min="11780" max="11780" width="16.44140625" style="5" bestFit="1" customWidth="1"/>
    <col min="11781" max="11781" width="12.5546875" style="5" customWidth="1"/>
    <col min="11782" max="11782" width="14.44140625" style="5" customWidth="1"/>
    <col min="11783" max="11783" width="14" style="5" customWidth="1"/>
    <col min="11784" max="11784" width="15" style="5" customWidth="1"/>
    <col min="11785" max="11785" width="14.5546875" style="5" customWidth="1"/>
    <col min="11786" max="11786" width="50" style="5" customWidth="1"/>
    <col min="11787" max="12032" width="9.109375" style="5"/>
    <col min="12033" max="12033" width="21.88671875" style="5" customWidth="1"/>
    <col min="12034" max="12034" width="15.109375" style="5" customWidth="1"/>
    <col min="12035" max="12035" width="25.6640625" style="5" customWidth="1"/>
    <col min="12036" max="12036" width="16.44140625" style="5" bestFit="1" customWidth="1"/>
    <col min="12037" max="12037" width="12.5546875" style="5" customWidth="1"/>
    <col min="12038" max="12038" width="14.44140625" style="5" customWidth="1"/>
    <col min="12039" max="12039" width="14" style="5" customWidth="1"/>
    <col min="12040" max="12040" width="15" style="5" customWidth="1"/>
    <col min="12041" max="12041" width="14.5546875" style="5" customWidth="1"/>
    <col min="12042" max="12042" width="50" style="5" customWidth="1"/>
    <col min="12043" max="12288" width="9.109375" style="5"/>
    <col min="12289" max="12289" width="21.88671875" style="5" customWidth="1"/>
    <col min="12290" max="12290" width="15.109375" style="5" customWidth="1"/>
    <col min="12291" max="12291" width="25.6640625" style="5" customWidth="1"/>
    <col min="12292" max="12292" width="16.44140625" style="5" bestFit="1" customWidth="1"/>
    <col min="12293" max="12293" width="12.5546875" style="5" customWidth="1"/>
    <col min="12294" max="12294" width="14.44140625" style="5" customWidth="1"/>
    <col min="12295" max="12295" width="14" style="5" customWidth="1"/>
    <col min="12296" max="12296" width="15" style="5" customWidth="1"/>
    <col min="12297" max="12297" width="14.5546875" style="5" customWidth="1"/>
    <col min="12298" max="12298" width="50" style="5" customWidth="1"/>
    <col min="12299" max="12544" width="9.109375" style="5"/>
    <col min="12545" max="12545" width="21.88671875" style="5" customWidth="1"/>
    <col min="12546" max="12546" width="15.109375" style="5" customWidth="1"/>
    <col min="12547" max="12547" width="25.6640625" style="5" customWidth="1"/>
    <col min="12548" max="12548" width="16.44140625" style="5" bestFit="1" customWidth="1"/>
    <col min="12549" max="12549" width="12.5546875" style="5" customWidth="1"/>
    <col min="12550" max="12550" width="14.44140625" style="5" customWidth="1"/>
    <col min="12551" max="12551" width="14" style="5" customWidth="1"/>
    <col min="12552" max="12552" width="15" style="5" customWidth="1"/>
    <col min="12553" max="12553" width="14.5546875" style="5" customWidth="1"/>
    <col min="12554" max="12554" width="50" style="5" customWidth="1"/>
    <col min="12555" max="12800" width="9.109375" style="5"/>
    <col min="12801" max="12801" width="21.88671875" style="5" customWidth="1"/>
    <col min="12802" max="12802" width="15.109375" style="5" customWidth="1"/>
    <col min="12803" max="12803" width="25.6640625" style="5" customWidth="1"/>
    <col min="12804" max="12804" width="16.44140625" style="5" bestFit="1" customWidth="1"/>
    <col min="12805" max="12805" width="12.5546875" style="5" customWidth="1"/>
    <col min="12806" max="12806" width="14.44140625" style="5" customWidth="1"/>
    <col min="12807" max="12807" width="14" style="5" customWidth="1"/>
    <col min="12808" max="12808" width="15" style="5" customWidth="1"/>
    <col min="12809" max="12809" width="14.5546875" style="5" customWidth="1"/>
    <col min="12810" max="12810" width="50" style="5" customWidth="1"/>
    <col min="12811" max="13056" width="9.109375" style="5"/>
    <col min="13057" max="13057" width="21.88671875" style="5" customWidth="1"/>
    <col min="13058" max="13058" width="15.109375" style="5" customWidth="1"/>
    <col min="13059" max="13059" width="25.6640625" style="5" customWidth="1"/>
    <col min="13060" max="13060" width="16.44140625" style="5" bestFit="1" customWidth="1"/>
    <col min="13061" max="13061" width="12.5546875" style="5" customWidth="1"/>
    <col min="13062" max="13062" width="14.44140625" style="5" customWidth="1"/>
    <col min="13063" max="13063" width="14" style="5" customWidth="1"/>
    <col min="13064" max="13064" width="15" style="5" customWidth="1"/>
    <col min="13065" max="13065" width="14.5546875" style="5" customWidth="1"/>
    <col min="13066" max="13066" width="50" style="5" customWidth="1"/>
    <col min="13067" max="13312" width="9.109375" style="5"/>
    <col min="13313" max="13313" width="21.88671875" style="5" customWidth="1"/>
    <col min="13314" max="13314" width="15.109375" style="5" customWidth="1"/>
    <col min="13315" max="13315" width="25.6640625" style="5" customWidth="1"/>
    <col min="13316" max="13316" width="16.44140625" style="5" bestFit="1" customWidth="1"/>
    <col min="13317" max="13317" width="12.5546875" style="5" customWidth="1"/>
    <col min="13318" max="13318" width="14.44140625" style="5" customWidth="1"/>
    <col min="13319" max="13319" width="14" style="5" customWidth="1"/>
    <col min="13320" max="13320" width="15" style="5" customWidth="1"/>
    <col min="13321" max="13321" width="14.5546875" style="5" customWidth="1"/>
    <col min="13322" max="13322" width="50" style="5" customWidth="1"/>
    <col min="13323" max="13568" width="9.109375" style="5"/>
    <col min="13569" max="13569" width="21.88671875" style="5" customWidth="1"/>
    <col min="13570" max="13570" width="15.109375" style="5" customWidth="1"/>
    <col min="13571" max="13571" width="25.6640625" style="5" customWidth="1"/>
    <col min="13572" max="13572" width="16.44140625" style="5" bestFit="1" customWidth="1"/>
    <col min="13573" max="13573" width="12.5546875" style="5" customWidth="1"/>
    <col min="13574" max="13574" width="14.44140625" style="5" customWidth="1"/>
    <col min="13575" max="13575" width="14" style="5" customWidth="1"/>
    <col min="13576" max="13576" width="15" style="5" customWidth="1"/>
    <col min="13577" max="13577" width="14.5546875" style="5" customWidth="1"/>
    <col min="13578" max="13578" width="50" style="5" customWidth="1"/>
    <col min="13579" max="13824" width="9.109375" style="5"/>
    <col min="13825" max="13825" width="21.88671875" style="5" customWidth="1"/>
    <col min="13826" max="13826" width="15.109375" style="5" customWidth="1"/>
    <col min="13827" max="13827" width="25.6640625" style="5" customWidth="1"/>
    <col min="13828" max="13828" width="16.44140625" style="5" bestFit="1" customWidth="1"/>
    <col min="13829" max="13829" width="12.5546875" style="5" customWidth="1"/>
    <col min="13830" max="13830" width="14.44140625" style="5" customWidth="1"/>
    <col min="13831" max="13831" width="14" style="5" customWidth="1"/>
    <col min="13832" max="13832" width="15" style="5" customWidth="1"/>
    <col min="13833" max="13833" width="14.5546875" style="5" customWidth="1"/>
    <col min="13834" max="13834" width="50" style="5" customWidth="1"/>
    <col min="13835" max="14080" width="9.109375" style="5"/>
    <col min="14081" max="14081" width="21.88671875" style="5" customWidth="1"/>
    <col min="14082" max="14082" width="15.109375" style="5" customWidth="1"/>
    <col min="14083" max="14083" width="25.6640625" style="5" customWidth="1"/>
    <col min="14084" max="14084" width="16.44140625" style="5" bestFit="1" customWidth="1"/>
    <col min="14085" max="14085" width="12.5546875" style="5" customWidth="1"/>
    <col min="14086" max="14086" width="14.44140625" style="5" customWidth="1"/>
    <col min="14087" max="14087" width="14" style="5" customWidth="1"/>
    <col min="14088" max="14088" width="15" style="5" customWidth="1"/>
    <col min="14089" max="14089" width="14.5546875" style="5" customWidth="1"/>
    <col min="14090" max="14090" width="50" style="5" customWidth="1"/>
    <col min="14091" max="14336" width="9.109375" style="5"/>
    <col min="14337" max="14337" width="21.88671875" style="5" customWidth="1"/>
    <col min="14338" max="14338" width="15.109375" style="5" customWidth="1"/>
    <col min="14339" max="14339" width="25.6640625" style="5" customWidth="1"/>
    <col min="14340" max="14340" width="16.44140625" style="5" bestFit="1" customWidth="1"/>
    <col min="14341" max="14341" width="12.5546875" style="5" customWidth="1"/>
    <col min="14342" max="14342" width="14.44140625" style="5" customWidth="1"/>
    <col min="14343" max="14343" width="14" style="5" customWidth="1"/>
    <col min="14344" max="14344" width="15" style="5" customWidth="1"/>
    <col min="14345" max="14345" width="14.5546875" style="5" customWidth="1"/>
    <col min="14346" max="14346" width="50" style="5" customWidth="1"/>
    <col min="14347" max="14592" width="9.109375" style="5"/>
    <col min="14593" max="14593" width="21.88671875" style="5" customWidth="1"/>
    <col min="14594" max="14594" width="15.109375" style="5" customWidth="1"/>
    <col min="14595" max="14595" width="25.6640625" style="5" customWidth="1"/>
    <col min="14596" max="14596" width="16.44140625" style="5" bestFit="1" customWidth="1"/>
    <col min="14597" max="14597" width="12.5546875" style="5" customWidth="1"/>
    <col min="14598" max="14598" width="14.44140625" style="5" customWidth="1"/>
    <col min="14599" max="14599" width="14" style="5" customWidth="1"/>
    <col min="14600" max="14600" width="15" style="5" customWidth="1"/>
    <col min="14601" max="14601" width="14.5546875" style="5" customWidth="1"/>
    <col min="14602" max="14602" width="50" style="5" customWidth="1"/>
    <col min="14603" max="14848" width="9.109375" style="5"/>
    <col min="14849" max="14849" width="21.88671875" style="5" customWidth="1"/>
    <col min="14850" max="14850" width="15.109375" style="5" customWidth="1"/>
    <col min="14851" max="14851" width="25.6640625" style="5" customWidth="1"/>
    <col min="14852" max="14852" width="16.44140625" style="5" bestFit="1" customWidth="1"/>
    <col min="14853" max="14853" width="12.5546875" style="5" customWidth="1"/>
    <col min="14854" max="14854" width="14.44140625" style="5" customWidth="1"/>
    <col min="14855" max="14855" width="14" style="5" customWidth="1"/>
    <col min="14856" max="14856" width="15" style="5" customWidth="1"/>
    <col min="14857" max="14857" width="14.5546875" style="5" customWidth="1"/>
    <col min="14858" max="14858" width="50" style="5" customWidth="1"/>
    <col min="14859" max="15104" width="9.109375" style="5"/>
    <col min="15105" max="15105" width="21.88671875" style="5" customWidth="1"/>
    <col min="15106" max="15106" width="15.109375" style="5" customWidth="1"/>
    <col min="15107" max="15107" width="25.6640625" style="5" customWidth="1"/>
    <col min="15108" max="15108" width="16.44140625" style="5" bestFit="1" customWidth="1"/>
    <col min="15109" max="15109" width="12.5546875" style="5" customWidth="1"/>
    <col min="15110" max="15110" width="14.44140625" style="5" customWidth="1"/>
    <col min="15111" max="15111" width="14" style="5" customWidth="1"/>
    <col min="15112" max="15112" width="15" style="5" customWidth="1"/>
    <col min="15113" max="15113" width="14.5546875" style="5" customWidth="1"/>
    <col min="15114" max="15114" width="50" style="5" customWidth="1"/>
    <col min="15115" max="15360" width="9.109375" style="5"/>
    <col min="15361" max="15361" width="21.88671875" style="5" customWidth="1"/>
    <col min="15362" max="15362" width="15.109375" style="5" customWidth="1"/>
    <col min="15363" max="15363" width="25.6640625" style="5" customWidth="1"/>
    <col min="15364" max="15364" width="16.44140625" style="5" bestFit="1" customWidth="1"/>
    <col min="15365" max="15365" width="12.5546875" style="5" customWidth="1"/>
    <col min="15366" max="15366" width="14.44140625" style="5" customWidth="1"/>
    <col min="15367" max="15367" width="14" style="5" customWidth="1"/>
    <col min="15368" max="15368" width="15" style="5" customWidth="1"/>
    <col min="15369" max="15369" width="14.5546875" style="5" customWidth="1"/>
    <col min="15370" max="15370" width="50" style="5" customWidth="1"/>
    <col min="15371" max="15616" width="9.109375" style="5"/>
    <col min="15617" max="15617" width="21.88671875" style="5" customWidth="1"/>
    <col min="15618" max="15618" width="15.109375" style="5" customWidth="1"/>
    <col min="15619" max="15619" width="25.6640625" style="5" customWidth="1"/>
    <col min="15620" max="15620" width="16.44140625" style="5" bestFit="1" customWidth="1"/>
    <col min="15621" max="15621" width="12.5546875" style="5" customWidth="1"/>
    <col min="15622" max="15622" width="14.44140625" style="5" customWidth="1"/>
    <col min="15623" max="15623" width="14" style="5" customWidth="1"/>
    <col min="15624" max="15624" width="15" style="5" customWidth="1"/>
    <col min="15625" max="15625" width="14.5546875" style="5" customWidth="1"/>
    <col min="15626" max="15626" width="50" style="5" customWidth="1"/>
    <col min="15627" max="15872" width="9.109375" style="5"/>
    <col min="15873" max="15873" width="21.88671875" style="5" customWidth="1"/>
    <col min="15874" max="15874" width="15.109375" style="5" customWidth="1"/>
    <col min="15875" max="15875" width="25.6640625" style="5" customWidth="1"/>
    <col min="15876" max="15876" width="16.44140625" style="5" bestFit="1" customWidth="1"/>
    <col min="15877" max="15877" width="12.5546875" style="5" customWidth="1"/>
    <col min="15878" max="15878" width="14.44140625" style="5" customWidth="1"/>
    <col min="15879" max="15879" width="14" style="5" customWidth="1"/>
    <col min="15880" max="15880" width="15" style="5" customWidth="1"/>
    <col min="15881" max="15881" width="14.5546875" style="5" customWidth="1"/>
    <col min="15882" max="15882" width="50" style="5" customWidth="1"/>
    <col min="15883" max="16128" width="9.109375" style="5"/>
    <col min="16129" max="16129" width="21.88671875" style="5" customWidth="1"/>
    <col min="16130" max="16130" width="15.109375" style="5" customWidth="1"/>
    <col min="16131" max="16131" width="25.6640625" style="5" customWidth="1"/>
    <col min="16132" max="16132" width="16.44140625" style="5" bestFit="1" customWidth="1"/>
    <col min="16133" max="16133" width="12.5546875" style="5" customWidth="1"/>
    <col min="16134" max="16134" width="14.44140625" style="5" customWidth="1"/>
    <col min="16135" max="16135" width="14" style="5" customWidth="1"/>
    <col min="16136" max="16136" width="15" style="5" customWidth="1"/>
    <col min="16137" max="16137" width="14.5546875" style="5" customWidth="1"/>
    <col min="16138" max="16138" width="50" style="5" customWidth="1"/>
    <col min="16139" max="16383" width="9.109375" style="5"/>
    <col min="16384" max="16384" width="9.109375" style="5" customWidth="1"/>
  </cols>
  <sheetData>
    <row r="1" spans="1:11" ht="28.5" customHeight="1" x14ac:dyDescent="0.25">
      <c r="A1" s="208" t="s">
        <v>284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1" ht="15" customHeight="1" x14ac:dyDescent="0.25">
      <c r="A2" s="209" t="s">
        <v>129</v>
      </c>
      <c r="B2" s="209"/>
      <c r="C2" s="209"/>
      <c r="D2" s="209"/>
      <c r="E2" s="209"/>
      <c r="F2" s="102"/>
      <c r="G2" s="102"/>
      <c r="H2" s="102"/>
      <c r="I2" s="102"/>
      <c r="J2" s="22"/>
    </row>
    <row r="3" spans="1:11" ht="14.4" thickBot="1" x14ac:dyDescent="0.3">
      <c r="A3" s="27"/>
      <c r="B3" s="22"/>
      <c r="C3" s="22"/>
      <c r="D3" s="23"/>
      <c r="E3" s="103"/>
      <c r="F3" s="102"/>
      <c r="G3" s="102"/>
      <c r="H3" s="102"/>
      <c r="I3" s="102"/>
      <c r="J3" s="22"/>
    </row>
    <row r="4" spans="1:11" s="6" customFormat="1" ht="55.8" thickBot="1" x14ac:dyDescent="0.35">
      <c r="A4" s="75" t="s">
        <v>164</v>
      </c>
      <c r="B4" s="77" t="s">
        <v>183</v>
      </c>
      <c r="C4" s="87" t="s">
        <v>154</v>
      </c>
      <c r="D4" s="88" t="s">
        <v>107</v>
      </c>
      <c r="E4" s="104" t="s">
        <v>184</v>
      </c>
      <c r="F4" s="105" t="s">
        <v>185</v>
      </c>
      <c r="G4" s="105" t="s">
        <v>186</v>
      </c>
      <c r="H4" s="105" t="s">
        <v>187</v>
      </c>
      <c r="I4" s="106" t="s">
        <v>188</v>
      </c>
      <c r="J4" s="76" t="s">
        <v>155</v>
      </c>
    </row>
    <row r="5" spans="1:11" ht="14.25" customHeight="1" x14ac:dyDescent="0.25">
      <c r="A5" s="232" t="s">
        <v>130</v>
      </c>
      <c r="B5" s="35" t="s">
        <v>42</v>
      </c>
      <c r="C5" s="15" t="s">
        <v>119</v>
      </c>
      <c r="D5" s="18">
        <v>2</v>
      </c>
      <c r="E5" s="107">
        <v>19.11</v>
      </c>
      <c r="F5" s="108">
        <v>1.6</v>
      </c>
      <c r="G5" s="108">
        <v>3.08</v>
      </c>
      <c r="H5" s="108"/>
      <c r="I5" s="109"/>
      <c r="J5" s="19" t="s">
        <v>207</v>
      </c>
    </row>
    <row r="6" spans="1:11" ht="15" customHeight="1" x14ac:dyDescent="0.25">
      <c r="A6" s="232"/>
      <c r="B6" s="36" t="s">
        <v>42</v>
      </c>
      <c r="C6" s="15" t="s">
        <v>118</v>
      </c>
      <c r="D6" s="18">
        <v>2</v>
      </c>
      <c r="E6" s="110">
        <v>12.87</v>
      </c>
      <c r="F6" s="111">
        <v>1.6</v>
      </c>
      <c r="G6" s="111">
        <v>3.08</v>
      </c>
      <c r="H6" s="111"/>
      <c r="I6" s="112"/>
      <c r="J6" s="19" t="s">
        <v>207</v>
      </c>
    </row>
    <row r="7" spans="1:11" ht="15" customHeight="1" x14ac:dyDescent="0.25">
      <c r="A7" s="232"/>
      <c r="B7" s="36" t="s">
        <v>42</v>
      </c>
      <c r="C7" s="15" t="s">
        <v>77</v>
      </c>
      <c r="D7" s="18">
        <v>2</v>
      </c>
      <c r="E7" s="110">
        <v>17.16</v>
      </c>
      <c r="F7" s="111">
        <v>1.6</v>
      </c>
      <c r="G7" s="111">
        <v>3.08</v>
      </c>
      <c r="H7" s="111"/>
      <c r="I7" s="112"/>
      <c r="J7" s="19" t="s">
        <v>207</v>
      </c>
    </row>
    <row r="8" spans="1:11" ht="15" customHeight="1" x14ac:dyDescent="0.25">
      <c r="A8" s="232"/>
      <c r="B8" s="36" t="s">
        <v>42</v>
      </c>
      <c r="C8" s="15" t="s">
        <v>190</v>
      </c>
      <c r="D8" s="18">
        <v>2</v>
      </c>
      <c r="E8" s="110">
        <v>10.76</v>
      </c>
      <c r="F8" s="111">
        <v>1.6</v>
      </c>
      <c r="G8" s="111">
        <v>1.5</v>
      </c>
      <c r="H8" s="111"/>
      <c r="I8" s="112"/>
      <c r="J8" s="19" t="s">
        <v>207</v>
      </c>
    </row>
    <row r="9" spans="1:11" ht="15" customHeight="1" x14ac:dyDescent="0.25">
      <c r="A9" s="232"/>
      <c r="B9" s="36" t="s">
        <v>104</v>
      </c>
      <c r="C9" s="15"/>
      <c r="D9" s="18">
        <v>2</v>
      </c>
      <c r="E9" s="110">
        <v>10</v>
      </c>
      <c r="F9" s="111">
        <v>8</v>
      </c>
      <c r="G9" s="111"/>
      <c r="H9" s="111">
        <v>18.2</v>
      </c>
      <c r="I9" s="112"/>
      <c r="J9" s="19" t="s">
        <v>124</v>
      </c>
    </row>
    <row r="10" spans="1:11" ht="54" customHeight="1" x14ac:dyDescent="0.25">
      <c r="A10" s="232"/>
      <c r="B10" s="36" t="s">
        <v>60</v>
      </c>
      <c r="C10" s="15"/>
      <c r="D10" s="18">
        <v>2</v>
      </c>
      <c r="E10" s="110">
        <v>10.08</v>
      </c>
      <c r="F10" s="111">
        <v>6</v>
      </c>
      <c r="G10" s="111">
        <v>1.54</v>
      </c>
      <c r="H10" s="111"/>
      <c r="I10" s="112">
        <v>22.3</v>
      </c>
      <c r="J10" s="16" t="s">
        <v>230</v>
      </c>
    </row>
    <row r="11" spans="1:11" ht="7.95" customHeight="1" x14ac:dyDescent="0.25">
      <c r="A11" s="134"/>
      <c r="B11" s="72"/>
      <c r="C11" s="73"/>
      <c r="D11" s="72"/>
      <c r="E11" s="118"/>
      <c r="F11" s="119"/>
      <c r="G11" s="119"/>
      <c r="H11" s="119"/>
      <c r="I11" s="119"/>
      <c r="J11" s="74"/>
    </row>
    <row r="12" spans="1:11" ht="15" customHeight="1" x14ac:dyDescent="0.25">
      <c r="A12" s="101" t="s">
        <v>131</v>
      </c>
      <c r="B12" s="36" t="s">
        <v>42</v>
      </c>
      <c r="C12" s="15" t="s">
        <v>132</v>
      </c>
      <c r="D12" s="18">
        <v>2</v>
      </c>
      <c r="E12" s="110">
        <v>24.38</v>
      </c>
      <c r="F12" s="111">
        <v>1.6</v>
      </c>
      <c r="G12" s="111">
        <v>3.38</v>
      </c>
      <c r="H12" s="111"/>
      <c r="I12" s="112"/>
      <c r="J12" s="19" t="s">
        <v>207</v>
      </c>
    </row>
    <row r="13" spans="1:11" ht="7.2" customHeight="1" x14ac:dyDescent="0.25">
      <c r="A13" s="134"/>
      <c r="B13" s="72"/>
      <c r="C13" s="73"/>
      <c r="D13" s="72"/>
      <c r="E13" s="118"/>
      <c r="F13" s="119"/>
      <c r="G13" s="119"/>
      <c r="H13" s="119"/>
      <c r="I13" s="119"/>
      <c r="J13" s="74"/>
    </row>
    <row r="14" spans="1:11" s="63" customFormat="1" ht="13.8" x14ac:dyDescent="0.25">
      <c r="A14" s="192" t="s">
        <v>297</v>
      </c>
      <c r="B14" s="37" t="s">
        <v>42</v>
      </c>
      <c r="C14" s="30"/>
      <c r="D14" s="18">
        <v>2</v>
      </c>
      <c r="E14" s="113">
        <v>28.8</v>
      </c>
      <c r="F14" s="113">
        <v>3.6</v>
      </c>
      <c r="G14" s="113">
        <v>4</v>
      </c>
      <c r="H14" s="113"/>
      <c r="I14" s="113"/>
      <c r="J14" s="19" t="s">
        <v>207</v>
      </c>
      <c r="K14" s="5"/>
    </row>
    <row r="15" spans="1:11" s="63" customFormat="1" ht="13.8" x14ac:dyDescent="0.25">
      <c r="A15" s="199"/>
      <c r="B15" s="37" t="s">
        <v>133</v>
      </c>
      <c r="C15" s="30"/>
      <c r="D15" s="18">
        <v>2</v>
      </c>
      <c r="E15" s="113">
        <v>57.6</v>
      </c>
      <c r="F15" s="114">
        <v>3.6</v>
      </c>
      <c r="G15" s="114">
        <v>4</v>
      </c>
      <c r="H15" s="114"/>
      <c r="I15" s="114"/>
      <c r="J15" s="19" t="s">
        <v>207</v>
      </c>
    </row>
    <row r="16" spans="1:11" s="63" customFormat="1" ht="13.8" x14ac:dyDescent="0.25">
      <c r="A16" s="199"/>
      <c r="B16" s="37" t="s">
        <v>50</v>
      </c>
      <c r="C16" s="30"/>
      <c r="D16" s="18">
        <v>2</v>
      </c>
      <c r="E16" s="113">
        <v>3.4</v>
      </c>
      <c r="F16" s="114">
        <v>1.8</v>
      </c>
      <c r="G16" s="114"/>
      <c r="H16" s="114"/>
      <c r="I16" s="114"/>
      <c r="J16" s="19" t="s">
        <v>207</v>
      </c>
    </row>
    <row r="17" spans="1:10" s="63" customFormat="1" ht="13.8" x14ac:dyDescent="0.25">
      <c r="A17" s="199"/>
      <c r="B17" s="37" t="s">
        <v>298</v>
      </c>
      <c r="C17" s="30"/>
      <c r="D17" s="18">
        <v>2</v>
      </c>
      <c r="E17" s="113">
        <v>14.4</v>
      </c>
      <c r="F17" s="114">
        <v>1.8</v>
      </c>
      <c r="G17" s="114"/>
      <c r="H17" s="114"/>
      <c r="I17" s="114"/>
      <c r="J17" s="19" t="s">
        <v>207</v>
      </c>
    </row>
    <row r="18" spans="1:10" s="63" customFormat="1" ht="13.8" x14ac:dyDescent="0.25">
      <c r="A18" s="199"/>
      <c r="B18" s="37" t="s">
        <v>71</v>
      </c>
      <c r="C18" s="30"/>
      <c r="D18" s="18">
        <v>2</v>
      </c>
      <c r="E18" s="113">
        <v>86.4</v>
      </c>
      <c r="F18" s="114">
        <v>3.6</v>
      </c>
      <c r="G18" s="114">
        <v>4</v>
      </c>
      <c r="H18" s="114"/>
      <c r="I18" s="114"/>
      <c r="J18" s="19" t="s">
        <v>207</v>
      </c>
    </row>
    <row r="19" spans="1:10" s="63" customFormat="1" ht="55.2" x14ac:dyDescent="0.25">
      <c r="A19" s="193"/>
      <c r="B19" s="37" t="s">
        <v>60</v>
      </c>
      <c r="C19" s="30"/>
      <c r="D19" s="18">
        <v>2</v>
      </c>
      <c r="E19" s="113">
        <v>39.799999999999997</v>
      </c>
      <c r="F19" s="114">
        <v>10.8</v>
      </c>
      <c r="G19" s="114">
        <v>4</v>
      </c>
      <c r="H19" s="114"/>
      <c r="I19" s="114"/>
      <c r="J19" s="29" t="s">
        <v>299</v>
      </c>
    </row>
    <row r="20" spans="1:10" ht="7.2" customHeight="1" x14ac:dyDescent="0.25">
      <c r="A20" s="134"/>
      <c r="B20" s="72"/>
      <c r="C20" s="73"/>
      <c r="D20" s="72"/>
      <c r="E20" s="118"/>
      <c r="F20" s="119"/>
      <c r="G20" s="119"/>
      <c r="H20" s="119"/>
      <c r="I20" s="119"/>
      <c r="J20" s="74"/>
    </row>
    <row r="21" spans="1:10" ht="41.4" x14ac:dyDescent="0.25">
      <c r="A21" s="192" t="s">
        <v>134</v>
      </c>
      <c r="B21" s="37" t="s">
        <v>71</v>
      </c>
      <c r="C21" s="30"/>
      <c r="D21" s="18">
        <v>2</v>
      </c>
      <c r="E21" s="113">
        <v>34.33</v>
      </c>
      <c r="F21" s="114">
        <v>6.4</v>
      </c>
      <c r="G21" s="114">
        <v>7.8</v>
      </c>
      <c r="H21" s="114">
        <v>19.8</v>
      </c>
      <c r="I21" s="114"/>
      <c r="J21" s="29" t="s">
        <v>231</v>
      </c>
    </row>
    <row r="22" spans="1:10" ht="13.8" x14ac:dyDescent="0.25">
      <c r="A22" s="193"/>
      <c r="B22" s="37" t="s">
        <v>60</v>
      </c>
      <c r="C22" s="30"/>
      <c r="D22" s="18">
        <v>2</v>
      </c>
      <c r="E22" s="113">
        <v>1.68</v>
      </c>
      <c r="F22" s="114">
        <v>1.6</v>
      </c>
      <c r="G22" s="114">
        <v>0.6</v>
      </c>
      <c r="H22" s="114"/>
      <c r="I22" s="114">
        <v>4.0999999999999996</v>
      </c>
      <c r="J22" s="19" t="s">
        <v>124</v>
      </c>
    </row>
    <row r="23" spans="1:10" ht="7.95" customHeight="1" x14ac:dyDescent="0.25">
      <c r="A23" s="134"/>
      <c r="B23" s="72"/>
      <c r="C23" s="73"/>
      <c r="D23" s="72"/>
      <c r="E23" s="118"/>
      <c r="F23" s="119"/>
      <c r="G23" s="119"/>
      <c r="H23" s="119"/>
      <c r="I23" s="119"/>
      <c r="J23" s="74"/>
    </row>
    <row r="24" spans="1:10" ht="13.8" x14ac:dyDescent="0.25">
      <c r="A24" s="233" t="s">
        <v>135</v>
      </c>
      <c r="B24" s="30" t="s">
        <v>136</v>
      </c>
      <c r="C24" s="30" t="s">
        <v>137</v>
      </c>
      <c r="D24" s="31">
        <v>2</v>
      </c>
      <c r="E24" s="113">
        <v>13.65</v>
      </c>
      <c r="F24" s="114">
        <v>1.6</v>
      </c>
      <c r="G24" s="114">
        <v>2.5</v>
      </c>
      <c r="H24" s="114">
        <v>13.65</v>
      </c>
      <c r="I24" s="114"/>
      <c r="J24" s="19" t="s">
        <v>124</v>
      </c>
    </row>
    <row r="25" spans="1:10" ht="13.8" x14ac:dyDescent="0.25">
      <c r="A25" s="234"/>
      <c r="B25" s="30" t="s">
        <v>136</v>
      </c>
      <c r="C25" s="30" t="s">
        <v>137</v>
      </c>
      <c r="D25" s="31">
        <v>2</v>
      </c>
      <c r="E25" s="113">
        <v>7.8</v>
      </c>
      <c r="F25" s="114">
        <v>1.6</v>
      </c>
      <c r="G25" s="114">
        <v>1.25</v>
      </c>
      <c r="H25" s="114">
        <v>12</v>
      </c>
      <c r="I25" s="114"/>
      <c r="J25" s="19" t="s">
        <v>124</v>
      </c>
    </row>
    <row r="26" spans="1:10" ht="13.8" x14ac:dyDescent="0.25">
      <c r="A26" s="234"/>
      <c r="B26" s="30" t="s">
        <v>104</v>
      </c>
      <c r="C26" s="30"/>
      <c r="D26" s="31">
        <v>2</v>
      </c>
      <c r="E26" s="113">
        <v>23.25</v>
      </c>
      <c r="F26" s="114">
        <v>9.6</v>
      </c>
      <c r="G26" s="114"/>
      <c r="H26" s="114">
        <v>36</v>
      </c>
      <c r="I26" s="114"/>
      <c r="J26" s="19" t="s">
        <v>124</v>
      </c>
    </row>
    <row r="27" spans="1:10" ht="69" x14ac:dyDescent="0.25">
      <c r="A27" s="235"/>
      <c r="B27" s="30" t="s">
        <v>60</v>
      </c>
      <c r="C27" s="30"/>
      <c r="D27" s="31">
        <v>2</v>
      </c>
      <c r="E27" s="113">
        <v>14.43</v>
      </c>
      <c r="F27" s="114">
        <v>4.8</v>
      </c>
      <c r="G27" s="114">
        <v>1.25</v>
      </c>
      <c r="H27" s="114"/>
      <c r="I27" s="114">
        <v>30.2</v>
      </c>
      <c r="J27" s="29" t="s">
        <v>232</v>
      </c>
    </row>
    <row r="28" spans="1:10" ht="13.8" x14ac:dyDescent="0.25">
      <c r="A28" s="78"/>
      <c r="B28" s="79"/>
      <c r="C28" s="79"/>
      <c r="D28" s="80"/>
      <c r="E28" s="115">
        <f>SUM(E5:E27)</f>
        <v>429.90000000000003</v>
      </c>
      <c r="F28" s="115">
        <f>SUM(F5:F27)</f>
        <v>72.8</v>
      </c>
      <c r="G28" s="115">
        <f>SUM(G5:G27)</f>
        <v>45.06</v>
      </c>
      <c r="H28" s="115">
        <f>SUM(H5:H27)</f>
        <v>99.65</v>
      </c>
      <c r="I28" s="115">
        <f t="shared" ref="I28" si="0">SUM(I5:I27)</f>
        <v>56.599999999999994</v>
      </c>
      <c r="J28" s="79"/>
    </row>
  </sheetData>
  <mergeCells count="6">
    <mergeCell ref="A14:A19"/>
    <mergeCell ref="A21:A22"/>
    <mergeCell ref="A24:A27"/>
    <mergeCell ref="A2:E2"/>
    <mergeCell ref="A1:J1"/>
    <mergeCell ref="A5:A10"/>
  </mergeCells>
  <printOptions horizontalCentered="1"/>
  <pageMargins left="0.15748031496062992" right="0.11811023622047245" top="0.94488188976377963" bottom="0.19685039370078741" header="0.51181102362204722" footer="0.19685039370078741"/>
  <pageSetup paperSize="9" scale="85" fitToHeight="2" orientation="landscape" horizontalDpi="4294967294" verticalDpi="300" r:id="rId1"/>
  <headerFooter alignWithMargins="0"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D1C1E-78CB-4451-9E9B-AD41F78C766E}">
  <sheetPr>
    <pageSetUpPr fitToPage="1"/>
  </sheetPr>
  <dimension ref="A2:J34"/>
  <sheetViews>
    <sheetView topLeftCell="C11" zoomScaleNormal="100" workbookViewId="0">
      <selection activeCell="Q22" sqref="Q22"/>
    </sheetView>
  </sheetViews>
  <sheetFormatPr defaultColWidth="9.109375" defaultRowHeight="13.2" x14ac:dyDescent="0.3"/>
  <cols>
    <col min="1" max="1" width="25.5546875" style="45" customWidth="1"/>
    <col min="2" max="2" width="20.5546875" style="44" customWidth="1"/>
    <col min="3" max="3" width="11.44140625" style="44" customWidth="1"/>
    <col min="4" max="4" width="16.109375" style="141" customWidth="1"/>
    <col min="5" max="5" width="16.33203125" style="141" customWidth="1"/>
    <col min="6" max="6" width="16.21875" style="141" customWidth="1"/>
    <col min="7" max="7" width="16" style="141" customWidth="1"/>
    <col min="8" max="8" width="16.33203125" style="141" customWidth="1"/>
    <col min="9" max="9" width="26.44140625" style="41" customWidth="1"/>
    <col min="10" max="16384" width="9.109375" style="41"/>
  </cols>
  <sheetData>
    <row r="2" spans="1:10" ht="13.8" x14ac:dyDescent="0.3">
      <c r="A2" s="237" t="s">
        <v>287</v>
      </c>
      <c r="B2" s="237"/>
      <c r="C2" s="46"/>
      <c r="D2" s="135"/>
      <c r="E2" s="136"/>
      <c r="F2" s="135"/>
      <c r="G2" s="135"/>
      <c r="H2" s="135"/>
      <c r="I2" s="40"/>
      <c r="J2" s="40"/>
    </row>
    <row r="3" spans="1:10" ht="18" customHeight="1" x14ac:dyDescent="0.3">
      <c r="A3" s="238" t="s">
        <v>300</v>
      </c>
      <c r="B3" s="238"/>
      <c r="C3" s="238"/>
      <c r="D3" s="238"/>
      <c r="E3" s="238"/>
      <c r="F3" s="137"/>
      <c r="G3" s="137"/>
      <c r="H3" s="137"/>
      <c r="I3" s="51"/>
      <c r="J3" s="51"/>
    </row>
    <row r="4" spans="1:10" ht="12.75" customHeight="1" x14ac:dyDescent="0.3">
      <c r="A4" s="51"/>
      <c r="B4" s="51"/>
      <c r="C4" s="51"/>
      <c r="D4" s="137"/>
      <c r="E4" s="137"/>
      <c r="F4" s="137"/>
      <c r="G4" s="137"/>
      <c r="H4" s="137"/>
      <c r="I4" s="51"/>
      <c r="J4" s="51"/>
    </row>
    <row r="5" spans="1:10" ht="3.75" customHeight="1" x14ac:dyDescent="0.3">
      <c r="A5" s="51"/>
      <c r="B5" s="51"/>
      <c r="C5" s="51"/>
      <c r="D5" s="137"/>
      <c r="E5" s="137"/>
      <c r="F5" s="137"/>
      <c r="G5" s="137"/>
      <c r="H5" s="137"/>
      <c r="I5" s="51"/>
      <c r="J5" s="51"/>
    </row>
    <row r="6" spans="1:10" ht="16.2" thickBot="1" x14ac:dyDescent="0.35">
      <c r="A6" s="42"/>
      <c r="B6" s="42"/>
      <c r="C6" s="42"/>
      <c r="D6" s="138"/>
      <c r="E6" s="138"/>
      <c r="F6" s="138"/>
      <c r="G6" s="138"/>
      <c r="H6" s="138"/>
    </row>
    <row r="7" spans="1:10" ht="42" thickBot="1" x14ac:dyDescent="0.35">
      <c r="A7" s="82" t="s">
        <v>164</v>
      </c>
      <c r="B7" s="83" t="s">
        <v>138</v>
      </c>
      <c r="C7" s="83" t="s">
        <v>107</v>
      </c>
      <c r="D7" s="105" t="s">
        <v>184</v>
      </c>
      <c r="E7" s="105" t="s">
        <v>185</v>
      </c>
      <c r="F7" s="105" t="s">
        <v>186</v>
      </c>
      <c r="G7" s="105" t="s">
        <v>187</v>
      </c>
      <c r="H7" s="106" t="s">
        <v>188</v>
      </c>
      <c r="I7" s="82" t="s">
        <v>155</v>
      </c>
    </row>
    <row r="8" spans="1:10" ht="24.75" customHeight="1" x14ac:dyDescent="0.3">
      <c r="A8" s="239" t="s">
        <v>193</v>
      </c>
      <c r="B8" s="89" t="s">
        <v>242</v>
      </c>
      <c r="C8" s="60">
        <v>2</v>
      </c>
      <c r="D8" s="108">
        <v>35.200000000000003</v>
      </c>
      <c r="E8" s="108">
        <v>3.2</v>
      </c>
      <c r="F8" s="108">
        <v>7.2</v>
      </c>
      <c r="G8" s="108"/>
      <c r="H8" s="108"/>
      <c r="I8" s="81" t="s">
        <v>124</v>
      </c>
    </row>
    <row r="9" spans="1:10" ht="24.75" customHeight="1" x14ac:dyDescent="0.3">
      <c r="A9" s="240"/>
      <c r="B9" s="57" t="s">
        <v>243</v>
      </c>
      <c r="C9" s="48">
        <v>2</v>
      </c>
      <c r="D9" s="111">
        <v>11.25</v>
      </c>
      <c r="E9" s="111">
        <v>1.6</v>
      </c>
      <c r="F9" s="111">
        <v>4.8</v>
      </c>
      <c r="G9" s="111"/>
      <c r="H9" s="111"/>
      <c r="I9" s="81" t="s">
        <v>124</v>
      </c>
    </row>
    <row r="10" spans="1:10" ht="45.6" customHeight="1" x14ac:dyDescent="0.3">
      <c r="A10" s="240"/>
      <c r="B10" s="57" t="s">
        <v>244</v>
      </c>
      <c r="C10" s="48">
        <v>2</v>
      </c>
      <c r="D10" s="111">
        <v>24.88</v>
      </c>
      <c r="E10" s="111">
        <v>3.2</v>
      </c>
      <c r="F10" s="111">
        <v>2.4</v>
      </c>
      <c r="G10" s="111"/>
      <c r="H10" s="111"/>
      <c r="I10" s="81" t="s">
        <v>124</v>
      </c>
    </row>
    <row r="11" spans="1:10" ht="24.75" customHeight="1" x14ac:dyDescent="0.3">
      <c r="A11" s="240"/>
      <c r="B11" s="57" t="s">
        <v>191</v>
      </c>
      <c r="C11" s="48">
        <v>2</v>
      </c>
      <c r="D11" s="111">
        <v>19.7</v>
      </c>
      <c r="E11" s="111">
        <v>3.2</v>
      </c>
      <c r="F11" s="111">
        <v>4.8</v>
      </c>
      <c r="G11" s="111"/>
      <c r="H11" s="111"/>
      <c r="I11" s="81" t="s">
        <v>124</v>
      </c>
    </row>
    <row r="12" spans="1:10" ht="44.4" customHeight="1" x14ac:dyDescent="0.3">
      <c r="A12" s="240"/>
      <c r="B12" s="57" t="s">
        <v>139</v>
      </c>
      <c r="C12" s="48">
        <v>2</v>
      </c>
      <c r="D12" s="111">
        <v>5.98</v>
      </c>
      <c r="E12" s="111">
        <v>4.2</v>
      </c>
      <c r="F12" s="111"/>
      <c r="G12" s="111"/>
      <c r="H12" s="111">
        <v>25.9</v>
      </c>
      <c r="I12" s="92" t="s">
        <v>233</v>
      </c>
    </row>
    <row r="13" spans="1:10" ht="24.75" customHeight="1" x14ac:dyDescent="0.3">
      <c r="A13" s="240"/>
      <c r="B13" s="57" t="s">
        <v>140</v>
      </c>
      <c r="C13" s="48">
        <v>2</v>
      </c>
      <c r="D13" s="111">
        <v>16.8</v>
      </c>
      <c r="E13" s="111">
        <v>3.98</v>
      </c>
      <c r="F13" s="111"/>
      <c r="G13" s="111">
        <v>24.67</v>
      </c>
      <c r="H13" s="111"/>
      <c r="I13" s="59" t="s">
        <v>124</v>
      </c>
    </row>
    <row r="14" spans="1:10" ht="24.75" customHeight="1" thickBot="1" x14ac:dyDescent="0.35">
      <c r="A14" s="240"/>
      <c r="B14" s="90" t="s">
        <v>141</v>
      </c>
      <c r="C14" s="84">
        <v>2</v>
      </c>
      <c r="D14" s="128">
        <v>10.33</v>
      </c>
      <c r="E14" s="128"/>
      <c r="F14" s="128">
        <v>3.2</v>
      </c>
      <c r="G14" s="128">
        <v>20.399999999999999</v>
      </c>
      <c r="H14" s="128"/>
      <c r="I14" s="95" t="s">
        <v>124</v>
      </c>
    </row>
    <row r="15" spans="1:10" ht="40.950000000000003" customHeight="1" thickTop="1" x14ac:dyDescent="0.3">
      <c r="A15" s="241" t="s">
        <v>192</v>
      </c>
      <c r="B15" s="89" t="s">
        <v>142</v>
      </c>
      <c r="C15" s="47">
        <v>2</v>
      </c>
      <c r="D15" s="108">
        <v>21.75</v>
      </c>
      <c r="E15" s="108">
        <v>1.6</v>
      </c>
      <c r="F15" s="108">
        <v>5.6</v>
      </c>
      <c r="G15" s="108"/>
      <c r="H15" s="108"/>
      <c r="I15" s="59" t="s">
        <v>207</v>
      </c>
    </row>
    <row r="16" spans="1:10" ht="24.75" customHeight="1" x14ac:dyDescent="0.3">
      <c r="A16" s="240"/>
      <c r="B16" s="57" t="s">
        <v>143</v>
      </c>
      <c r="C16" s="48">
        <v>2</v>
      </c>
      <c r="D16" s="111">
        <v>13.92</v>
      </c>
      <c r="E16" s="111">
        <v>1.6</v>
      </c>
      <c r="F16" s="111">
        <v>2.8</v>
      </c>
      <c r="G16" s="111"/>
      <c r="H16" s="111"/>
      <c r="I16" s="59" t="s">
        <v>207</v>
      </c>
    </row>
    <row r="17" spans="1:9" ht="24.75" customHeight="1" x14ac:dyDescent="0.3">
      <c r="A17" s="240"/>
      <c r="B17" s="57" t="s">
        <v>144</v>
      </c>
      <c r="C17" s="48">
        <v>2</v>
      </c>
      <c r="D17" s="111">
        <v>15.4</v>
      </c>
      <c r="E17" s="111">
        <v>1.6</v>
      </c>
      <c r="F17" s="111">
        <v>2.8</v>
      </c>
      <c r="G17" s="111"/>
      <c r="H17" s="111"/>
      <c r="I17" s="59" t="s">
        <v>207</v>
      </c>
    </row>
    <row r="18" spans="1:9" ht="24.75" customHeight="1" x14ac:dyDescent="0.3">
      <c r="A18" s="240"/>
      <c r="B18" s="57" t="s">
        <v>145</v>
      </c>
      <c r="C18" s="48">
        <v>2</v>
      </c>
      <c r="D18" s="111">
        <v>17.2</v>
      </c>
      <c r="E18" s="111">
        <v>1.6</v>
      </c>
      <c r="F18" s="111">
        <v>5.6</v>
      </c>
      <c r="G18" s="111"/>
      <c r="H18" s="111"/>
      <c r="I18" s="59" t="s">
        <v>207</v>
      </c>
    </row>
    <row r="19" spans="1:9" ht="30.6" customHeight="1" x14ac:dyDescent="0.3">
      <c r="A19" s="240"/>
      <c r="B19" s="57" t="s">
        <v>146</v>
      </c>
      <c r="C19" s="48">
        <v>2</v>
      </c>
      <c r="D19" s="111">
        <v>20.84</v>
      </c>
      <c r="E19" s="111">
        <v>3.2</v>
      </c>
      <c r="F19" s="111">
        <f>2.8+2.8</f>
        <v>5.6</v>
      </c>
      <c r="G19" s="111"/>
      <c r="H19" s="111">
        <v>3.22</v>
      </c>
      <c r="I19" s="92" t="s">
        <v>228</v>
      </c>
    </row>
    <row r="20" spans="1:9" ht="45" customHeight="1" x14ac:dyDescent="0.3">
      <c r="A20" s="240"/>
      <c r="B20" s="57" t="s">
        <v>139</v>
      </c>
      <c r="C20" s="48">
        <v>2</v>
      </c>
      <c r="D20" s="111">
        <v>6.1</v>
      </c>
      <c r="E20" s="111">
        <v>3.6</v>
      </c>
      <c r="F20" s="111"/>
      <c r="G20" s="111"/>
      <c r="H20" s="111">
        <v>26.3</v>
      </c>
      <c r="I20" s="92" t="s">
        <v>233</v>
      </c>
    </row>
    <row r="21" spans="1:9" ht="24.75" customHeight="1" thickBot="1" x14ac:dyDescent="0.35">
      <c r="A21" s="240"/>
      <c r="B21" s="90" t="s">
        <v>140</v>
      </c>
      <c r="C21" s="84">
        <v>2</v>
      </c>
      <c r="D21" s="128">
        <v>18.670000000000002</v>
      </c>
      <c r="E21" s="128"/>
      <c r="F21" s="128">
        <v>2.8</v>
      </c>
      <c r="G21" s="128">
        <v>29.7</v>
      </c>
      <c r="H21" s="128"/>
      <c r="I21" s="85" t="s">
        <v>124</v>
      </c>
    </row>
    <row r="22" spans="1:9" ht="24.75" customHeight="1" thickTop="1" x14ac:dyDescent="0.3">
      <c r="A22" s="242" t="s">
        <v>194</v>
      </c>
      <c r="B22" s="91" t="s">
        <v>147</v>
      </c>
      <c r="C22" s="47">
        <v>2</v>
      </c>
      <c r="D22" s="139">
        <v>36.72</v>
      </c>
      <c r="E22" s="139">
        <v>1.6</v>
      </c>
      <c r="F22" s="139">
        <v>4.8</v>
      </c>
      <c r="G22" s="108">
        <v>37.200000000000003</v>
      </c>
      <c r="H22" s="108"/>
      <c r="I22" s="59" t="s">
        <v>124</v>
      </c>
    </row>
    <row r="23" spans="1:9" ht="32.4" customHeight="1" x14ac:dyDescent="0.3">
      <c r="A23" s="243"/>
      <c r="B23" s="57" t="s">
        <v>148</v>
      </c>
      <c r="C23" s="48">
        <v>2</v>
      </c>
      <c r="D23" s="111">
        <v>24.6</v>
      </c>
      <c r="E23" s="111">
        <v>1.6</v>
      </c>
      <c r="F23" s="111">
        <v>2.4</v>
      </c>
      <c r="G23" s="111">
        <v>26.7</v>
      </c>
      <c r="H23" s="111"/>
      <c r="I23" s="59" t="s">
        <v>124</v>
      </c>
    </row>
    <row r="24" spans="1:9" ht="33.6" customHeight="1" x14ac:dyDescent="0.3">
      <c r="A24" s="243"/>
      <c r="B24" s="57" t="s">
        <v>149</v>
      </c>
      <c r="C24" s="48">
        <v>2</v>
      </c>
      <c r="D24" s="111">
        <v>16.8</v>
      </c>
      <c r="E24" s="111">
        <v>1.6</v>
      </c>
      <c r="F24" s="111">
        <v>2.4</v>
      </c>
      <c r="G24" s="111">
        <v>23.1</v>
      </c>
      <c r="H24" s="111"/>
      <c r="I24" s="59" t="s">
        <v>124</v>
      </c>
    </row>
    <row r="25" spans="1:9" ht="45.6" customHeight="1" x14ac:dyDescent="0.3">
      <c r="A25" s="243"/>
      <c r="B25" s="57" t="s">
        <v>150</v>
      </c>
      <c r="C25" s="48">
        <v>2</v>
      </c>
      <c r="D25" s="111">
        <v>22.49</v>
      </c>
      <c r="E25" s="111">
        <v>3.2</v>
      </c>
      <c r="F25" s="111">
        <v>1.1000000000000001</v>
      </c>
      <c r="G25" s="111"/>
      <c r="H25" s="111">
        <v>54.4</v>
      </c>
      <c r="I25" s="92" t="s">
        <v>234</v>
      </c>
    </row>
    <row r="26" spans="1:9" ht="59.4" customHeight="1" x14ac:dyDescent="0.3">
      <c r="A26" s="243"/>
      <c r="B26" s="57" t="s">
        <v>196</v>
      </c>
      <c r="C26" s="48">
        <v>2</v>
      </c>
      <c r="D26" s="111">
        <v>10.9</v>
      </c>
      <c r="E26" s="111">
        <v>5.6</v>
      </c>
      <c r="F26" s="111">
        <v>0.84</v>
      </c>
      <c r="G26" s="111"/>
      <c r="H26" s="111">
        <v>49.4</v>
      </c>
      <c r="I26" s="92" t="s">
        <v>235</v>
      </c>
    </row>
    <row r="27" spans="1:9" ht="24.75" customHeight="1" x14ac:dyDescent="0.3">
      <c r="A27" s="243"/>
      <c r="B27" s="57" t="s">
        <v>140</v>
      </c>
      <c r="C27" s="48">
        <v>2</v>
      </c>
      <c r="D27" s="111">
        <v>19.579999999999998</v>
      </c>
      <c r="E27" s="111">
        <v>5.2</v>
      </c>
      <c r="F27" s="111"/>
      <c r="G27" s="111">
        <v>32.5</v>
      </c>
      <c r="H27" s="111"/>
      <c r="I27" s="59" t="s">
        <v>124</v>
      </c>
    </row>
    <row r="28" spans="1:9" ht="24.75" customHeight="1" thickBot="1" x14ac:dyDescent="0.35">
      <c r="A28" s="243"/>
      <c r="B28" s="90" t="s">
        <v>141</v>
      </c>
      <c r="C28" s="84">
        <v>2</v>
      </c>
      <c r="D28" s="128">
        <v>11.7</v>
      </c>
      <c r="E28" s="128"/>
      <c r="F28" s="128">
        <v>3.2</v>
      </c>
      <c r="G28" s="128">
        <v>22.95</v>
      </c>
      <c r="H28" s="128"/>
      <c r="I28" s="85" t="s">
        <v>124</v>
      </c>
    </row>
    <row r="29" spans="1:9" s="146" customFormat="1" ht="24.75" customHeight="1" thickTop="1" x14ac:dyDescent="0.3">
      <c r="A29" s="236" t="s">
        <v>195</v>
      </c>
      <c r="B29" s="91" t="s">
        <v>160</v>
      </c>
      <c r="C29" s="47">
        <v>2</v>
      </c>
      <c r="D29" s="139">
        <v>49.73</v>
      </c>
      <c r="E29" s="139">
        <v>1.6</v>
      </c>
      <c r="F29" s="139">
        <v>6.2</v>
      </c>
      <c r="G29" s="108"/>
      <c r="H29" s="108"/>
      <c r="I29" s="159" t="s">
        <v>124</v>
      </c>
    </row>
    <row r="30" spans="1:9" ht="24.75" customHeight="1" x14ac:dyDescent="0.3">
      <c r="A30" s="236"/>
      <c r="B30" s="57" t="s">
        <v>151</v>
      </c>
      <c r="C30" s="48">
        <v>2</v>
      </c>
      <c r="D30" s="111">
        <v>11.76</v>
      </c>
      <c r="E30" s="111">
        <v>1.6</v>
      </c>
      <c r="F30" s="111">
        <v>3.1</v>
      </c>
      <c r="G30" s="111"/>
      <c r="H30" s="111"/>
      <c r="I30" s="59" t="s">
        <v>124</v>
      </c>
    </row>
    <row r="31" spans="1:9" ht="24.75" customHeight="1" x14ac:dyDescent="0.3">
      <c r="A31" s="236"/>
      <c r="B31" s="57" t="s">
        <v>197</v>
      </c>
      <c r="C31" s="48">
        <v>2</v>
      </c>
      <c r="D31" s="111">
        <v>17</v>
      </c>
      <c r="E31" s="111">
        <v>1.6</v>
      </c>
      <c r="F31" s="111">
        <v>3.1</v>
      </c>
      <c r="G31" s="111"/>
      <c r="H31" s="111"/>
      <c r="I31" s="59" t="s">
        <v>124</v>
      </c>
    </row>
    <row r="32" spans="1:9" ht="53.4" customHeight="1" x14ac:dyDescent="0.3">
      <c r="A32" s="236"/>
      <c r="B32" s="57" t="s">
        <v>139</v>
      </c>
      <c r="C32" s="48">
        <v>2</v>
      </c>
      <c r="D32" s="111">
        <v>5.0599999999999996</v>
      </c>
      <c r="E32" s="111">
        <v>2.8</v>
      </c>
      <c r="F32" s="111">
        <v>0.56000000000000005</v>
      </c>
      <c r="G32" s="111"/>
      <c r="H32" s="111">
        <v>21.8</v>
      </c>
      <c r="I32" s="92" t="s">
        <v>236</v>
      </c>
    </row>
    <row r="33" spans="1:9" ht="24.75" customHeight="1" x14ac:dyDescent="0.3">
      <c r="A33" s="236"/>
      <c r="B33" s="57" t="s">
        <v>140</v>
      </c>
      <c r="C33" s="48">
        <v>2</v>
      </c>
      <c r="D33" s="111">
        <v>13.72</v>
      </c>
      <c r="E33" s="111"/>
      <c r="F33" s="111"/>
      <c r="G33" s="111">
        <v>22.95</v>
      </c>
      <c r="H33" s="111"/>
      <c r="I33" s="59" t="s">
        <v>124</v>
      </c>
    </row>
    <row r="34" spans="1:9" s="43" customFormat="1" ht="31.5" customHeight="1" x14ac:dyDescent="0.3">
      <c r="A34" s="55"/>
      <c r="B34" s="50" t="s">
        <v>152</v>
      </c>
      <c r="C34" s="86"/>
      <c r="D34" s="140">
        <f>SUM(D8:D33)</f>
        <v>478.08000000000004</v>
      </c>
      <c r="E34" s="140">
        <f>SUM(E8:E33)</f>
        <v>58.980000000000018</v>
      </c>
      <c r="F34" s="140">
        <f t="shared" ref="F34:H34" si="0">SUM(F8:F33)</f>
        <v>75.3</v>
      </c>
      <c r="G34" s="140">
        <f t="shared" si="0"/>
        <v>240.16999999999996</v>
      </c>
      <c r="H34" s="140">
        <f t="shared" si="0"/>
        <v>181.02</v>
      </c>
    </row>
  </sheetData>
  <mergeCells count="6">
    <mergeCell ref="A29:A33"/>
    <mergeCell ref="A2:B2"/>
    <mergeCell ref="A3:E3"/>
    <mergeCell ref="A8:A14"/>
    <mergeCell ref="A15:A21"/>
    <mergeCell ref="A22:A28"/>
  </mergeCells>
  <pageMargins left="0.7" right="0.7" top="0.75" bottom="0.75" header="0.3" footer="0.3"/>
  <pageSetup paperSize="9" scale="79" fitToHeight="0" orientation="landscape" r:id="rId1"/>
  <rowBreaks count="1" manualBreakCount="1">
    <brk id="2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A9EF5-B6CD-4FF2-8674-A41C0019575A}">
  <sheetPr>
    <pageSetUpPr fitToPage="1"/>
  </sheetPr>
  <dimension ref="A2:K15"/>
  <sheetViews>
    <sheetView zoomScaleNormal="100" workbookViewId="0">
      <selection activeCell="L11" sqref="L11"/>
    </sheetView>
  </sheetViews>
  <sheetFormatPr defaultColWidth="9.109375" defaultRowHeight="13.2" x14ac:dyDescent="0.3"/>
  <cols>
    <col min="1" max="1" width="15.88671875" style="41" customWidth="1"/>
    <col min="2" max="2" width="19" style="41" customWidth="1"/>
    <col min="3" max="3" width="18" style="41" customWidth="1"/>
    <col min="4" max="4" width="11.6640625" style="41" customWidth="1"/>
    <col min="5" max="5" width="17.6640625" style="145" customWidth="1"/>
    <col min="6" max="6" width="15.88671875" style="145" customWidth="1"/>
    <col min="7" max="7" width="16" style="145" customWidth="1"/>
    <col min="8" max="8" width="16.77734375" style="145" customWidth="1"/>
    <col min="9" max="9" width="15.44140625" style="145" customWidth="1"/>
    <col min="10" max="10" width="16.109375" style="58" customWidth="1"/>
    <col min="11" max="16384" width="9.109375" style="41"/>
  </cols>
  <sheetData>
    <row r="2" spans="1:11" ht="14.4" x14ac:dyDescent="0.3">
      <c r="A2" s="40" t="s">
        <v>284</v>
      </c>
      <c r="B2" s="40"/>
      <c r="C2" s="40"/>
      <c r="D2" s="40"/>
      <c r="E2" s="142"/>
      <c r="F2" s="143"/>
      <c r="G2" s="142"/>
      <c r="H2" s="142"/>
      <c r="I2" s="142"/>
      <c r="J2" s="52"/>
    </row>
    <row r="3" spans="1:11" ht="13.8" x14ac:dyDescent="0.3">
      <c r="A3" s="244" t="s">
        <v>162</v>
      </c>
      <c r="B3" s="244"/>
      <c r="C3" s="244"/>
      <c r="D3" s="244"/>
      <c r="E3" s="244"/>
      <c r="F3" s="244"/>
      <c r="G3" s="244"/>
      <c r="H3" s="244"/>
      <c r="I3" s="244"/>
      <c r="J3" s="244"/>
    </row>
    <row r="4" spans="1:11" ht="14.4" thickBot="1" x14ac:dyDescent="0.35">
      <c r="A4" s="40"/>
      <c r="B4" s="40"/>
      <c r="C4" s="40"/>
      <c r="D4" s="40"/>
      <c r="E4" s="142"/>
      <c r="F4" s="142"/>
      <c r="G4" s="142"/>
      <c r="H4" s="142"/>
      <c r="I4" s="142"/>
      <c r="J4" s="52"/>
    </row>
    <row r="5" spans="1:11" ht="54.6" customHeight="1" thickBot="1" x14ac:dyDescent="0.35">
      <c r="A5" s="53" t="s">
        <v>163</v>
      </c>
      <c r="B5" s="53" t="s">
        <v>153</v>
      </c>
      <c r="C5" s="53" t="s">
        <v>154</v>
      </c>
      <c r="D5" s="53" t="s">
        <v>107</v>
      </c>
      <c r="E5" s="104" t="s">
        <v>184</v>
      </c>
      <c r="F5" s="105" t="s">
        <v>185</v>
      </c>
      <c r="G5" s="105" t="s">
        <v>186</v>
      </c>
      <c r="H5" s="105" t="s">
        <v>187</v>
      </c>
      <c r="I5" s="106" t="s">
        <v>188</v>
      </c>
      <c r="J5" s="76" t="s">
        <v>155</v>
      </c>
    </row>
    <row r="6" spans="1:11" ht="25.5" customHeight="1" x14ac:dyDescent="0.3">
      <c r="A6" s="245" t="s">
        <v>156</v>
      </c>
      <c r="B6" s="56" t="s">
        <v>136</v>
      </c>
      <c r="C6" s="56" t="s">
        <v>119</v>
      </c>
      <c r="D6" s="49">
        <v>2</v>
      </c>
      <c r="E6" s="111">
        <v>16.34</v>
      </c>
      <c r="F6" s="111">
        <v>1.7</v>
      </c>
      <c r="G6" s="111">
        <v>2.8</v>
      </c>
      <c r="H6" s="111"/>
      <c r="I6" s="111"/>
      <c r="J6" s="56" t="s">
        <v>124</v>
      </c>
    </row>
    <row r="7" spans="1:11" ht="25.5" customHeight="1" x14ac:dyDescent="0.3">
      <c r="A7" s="246"/>
      <c r="B7" s="56" t="s">
        <v>136</v>
      </c>
      <c r="C7" s="56" t="s">
        <v>157</v>
      </c>
      <c r="D7" s="49">
        <v>2</v>
      </c>
      <c r="E7" s="111">
        <v>34.1</v>
      </c>
      <c r="F7" s="111">
        <v>3.4</v>
      </c>
      <c r="G7" s="111">
        <v>5.6</v>
      </c>
      <c r="H7" s="111"/>
      <c r="I7" s="111"/>
      <c r="J7" s="56" t="s">
        <v>124</v>
      </c>
    </row>
    <row r="8" spans="1:11" ht="25.5" customHeight="1" x14ac:dyDescent="0.3">
      <c r="A8" s="246"/>
      <c r="B8" s="56" t="s">
        <v>136</v>
      </c>
      <c r="C8" s="56" t="s">
        <v>117</v>
      </c>
      <c r="D8" s="49">
        <v>2</v>
      </c>
      <c r="E8" s="111">
        <v>118.72</v>
      </c>
      <c r="F8" s="111">
        <v>13.6</v>
      </c>
      <c r="G8" s="111">
        <v>26.88</v>
      </c>
      <c r="H8" s="111">
        <v>64.400000000000006</v>
      </c>
      <c r="I8" s="111"/>
      <c r="J8" s="56" t="s">
        <v>124</v>
      </c>
    </row>
    <row r="9" spans="1:11" ht="25.5" customHeight="1" x14ac:dyDescent="0.3">
      <c r="A9" s="246"/>
      <c r="B9" s="56" t="s">
        <v>237</v>
      </c>
      <c r="C9" s="56"/>
      <c r="D9" s="49">
        <v>2</v>
      </c>
      <c r="E9" s="111">
        <v>134.57</v>
      </c>
      <c r="F9" s="111">
        <v>1.7</v>
      </c>
      <c r="G9" s="111">
        <v>2.04</v>
      </c>
      <c r="H9" s="111">
        <v>210.17</v>
      </c>
      <c r="I9" s="111"/>
      <c r="J9" s="56" t="s">
        <v>124</v>
      </c>
    </row>
    <row r="10" spans="1:11" ht="55.2" customHeight="1" x14ac:dyDescent="0.3">
      <c r="A10" s="246"/>
      <c r="B10" s="57" t="s">
        <v>158</v>
      </c>
      <c r="C10" s="56"/>
      <c r="D10" s="49">
        <v>2</v>
      </c>
      <c r="E10" s="111">
        <v>88.9</v>
      </c>
      <c r="F10" s="111">
        <v>21.5</v>
      </c>
      <c r="G10" s="111">
        <v>4.8</v>
      </c>
      <c r="H10" s="111">
        <v>70.72</v>
      </c>
      <c r="I10" s="111">
        <v>104.88</v>
      </c>
      <c r="J10" s="57" t="s">
        <v>238</v>
      </c>
    </row>
    <row r="11" spans="1:11" ht="25.5" customHeight="1" x14ac:dyDescent="0.3">
      <c r="A11" s="246"/>
      <c r="B11" s="155" t="s">
        <v>294</v>
      </c>
      <c r="C11" s="156"/>
      <c r="D11" s="157">
        <v>4</v>
      </c>
      <c r="E11" s="153">
        <v>85.55</v>
      </c>
      <c r="F11" s="153">
        <v>5.0999999999999996</v>
      </c>
      <c r="G11" s="153">
        <v>14</v>
      </c>
      <c r="H11" s="153">
        <v>31.44</v>
      </c>
      <c r="I11" s="153">
        <v>5.5</v>
      </c>
      <c r="J11" s="156" t="s">
        <v>239</v>
      </c>
      <c r="K11" s="158"/>
    </row>
    <row r="12" spans="1:11" ht="39" customHeight="1" x14ac:dyDescent="0.3">
      <c r="A12" s="246"/>
      <c r="B12" s="56" t="s">
        <v>240</v>
      </c>
      <c r="C12" s="56"/>
      <c r="D12" s="49">
        <v>2</v>
      </c>
      <c r="E12" s="111">
        <v>35.4</v>
      </c>
      <c r="F12" s="111">
        <v>3.4</v>
      </c>
      <c r="G12" s="111">
        <v>9.4700000000000006</v>
      </c>
      <c r="H12" s="111">
        <v>19.36</v>
      </c>
      <c r="I12" s="111">
        <v>30.2</v>
      </c>
      <c r="J12" s="57" t="s">
        <v>241</v>
      </c>
    </row>
    <row r="13" spans="1:11" ht="25.5" customHeight="1" x14ac:dyDescent="0.3">
      <c r="A13" s="246"/>
      <c r="B13" s="57" t="s">
        <v>159</v>
      </c>
      <c r="C13" s="56"/>
      <c r="D13" s="49">
        <v>2</v>
      </c>
      <c r="E13" s="111">
        <v>61.5</v>
      </c>
      <c r="F13" s="111">
        <v>8.1999999999999993</v>
      </c>
      <c r="G13" s="111">
        <v>8.2100000000000009</v>
      </c>
      <c r="H13" s="111">
        <v>92.5</v>
      </c>
      <c r="I13" s="111"/>
      <c r="J13" s="56" t="s">
        <v>124</v>
      </c>
    </row>
    <row r="14" spans="1:11" ht="25.5" customHeight="1" x14ac:dyDescent="0.3">
      <c r="A14" s="246"/>
      <c r="B14" s="56" t="s">
        <v>160</v>
      </c>
      <c r="C14" s="56"/>
      <c r="D14" s="49">
        <v>2</v>
      </c>
      <c r="E14" s="111">
        <v>120.5</v>
      </c>
      <c r="F14" s="111">
        <v>5.0999999999999996</v>
      </c>
      <c r="G14" s="111">
        <v>14</v>
      </c>
      <c r="H14" s="111">
        <v>80.849999999999994</v>
      </c>
      <c r="I14" s="111"/>
      <c r="J14" s="56" t="s">
        <v>124</v>
      </c>
    </row>
    <row r="15" spans="1:11" ht="25.5" customHeight="1" x14ac:dyDescent="0.3">
      <c r="A15" s="39"/>
      <c r="B15" s="39"/>
      <c r="C15" s="54" t="s">
        <v>161</v>
      </c>
      <c r="D15" s="54"/>
      <c r="E15" s="144">
        <f>SUM(E6:E14)</f>
        <v>695.58</v>
      </c>
      <c r="F15" s="144">
        <f>SUM(F6:F14)</f>
        <v>63.699999999999996</v>
      </c>
      <c r="G15" s="144">
        <f>SUM(G6:G14)</f>
        <v>87.800000000000011</v>
      </c>
      <c r="H15" s="144">
        <f>SUM(H6:H14)</f>
        <v>569.43999999999994</v>
      </c>
      <c r="I15" s="144">
        <f>SUM(I6:I14)</f>
        <v>140.57999999999998</v>
      </c>
      <c r="J15" s="46"/>
    </row>
  </sheetData>
  <mergeCells count="2">
    <mergeCell ref="A3:J3"/>
    <mergeCell ref="A6:A14"/>
  </mergeCells>
  <pageMargins left="0.55000000000000004" right="0.19685039370078741" top="1.1299999999999999" bottom="0.7480314960629921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5</vt:i4>
      </vt:variant>
    </vt:vector>
  </HeadingPairs>
  <TitlesOfParts>
    <vt:vector size="13" baseType="lpstr">
      <vt:lpstr>Standardy i czynności</vt:lpstr>
      <vt:lpstr>Gdańsk - Sekcja + siedziba</vt:lpstr>
      <vt:lpstr>Gdańsk - biura zewnętrzne</vt:lpstr>
      <vt:lpstr>Gdynia</vt:lpstr>
      <vt:lpstr>Inowrocław</vt:lpstr>
      <vt:lpstr>Maksymilianowo</vt:lpstr>
      <vt:lpstr>Bydgoszcz</vt:lpstr>
      <vt:lpstr>Malbork</vt:lpstr>
      <vt:lpstr>'Gdańsk - biura zewnętrzne'!Obszar_wydruku</vt:lpstr>
      <vt:lpstr>'Gdańsk - Sekcja + siedziba'!Obszar_wydruku</vt:lpstr>
      <vt:lpstr>Gdynia!Obszar_wydruku</vt:lpstr>
      <vt:lpstr>Inowrocław!Obszar_wydruku</vt:lpstr>
      <vt:lpstr>Maksymilianowo!Obszar_wydruku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Borys-Tańcula, Agnieszka</dc:creator>
  <cp:lastModifiedBy>Siłacz, Agnieszka</cp:lastModifiedBy>
  <cp:lastPrinted>2025-10-23T11:40:51Z</cp:lastPrinted>
  <dcterms:created xsi:type="dcterms:W3CDTF">2015-06-05T18:19:34Z</dcterms:created>
  <dcterms:modified xsi:type="dcterms:W3CDTF">2025-10-30T10:59:31Z</dcterms:modified>
</cp:coreProperties>
</file>