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lk201\LK201\LK201\06_Podwykonawcy\Proc_wyboru\397. Umocnienia rowów - robocizna - 2\02. Zaproszenia\Załączniki - e-mail\"/>
    </mc:Choice>
  </mc:AlternateContent>
  <xr:revisionPtr revIDLastSave="0" documentId="13_ncr:1_{57331315-782F-49E7-B1CA-35853098D7EE}" xr6:coauthVersionLast="47" xr6:coauthVersionMax="47" xr10:uidLastSave="{00000000-0000-0000-0000-000000000000}"/>
  <bookViews>
    <workbookView xWindow="-120" yWindow="-120" windowWidth="29040" windowHeight="15720" xr2:uid="{B2059D73-1D0D-4569-8202-8AF2485A5272}"/>
  </bookViews>
  <sheets>
    <sheet name="Arkusz1" sheetId="1" r:id="rId1"/>
  </sheets>
  <definedNames>
    <definedName name="_xlnm._FilterDatabase" localSheetId="0" hidden="1">Arkusz1!$B$8:$I$27</definedName>
    <definedName name="_xlnm.Print_Area" localSheetId="0">Arkusz1!$B$1:$I$37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29" i="1"/>
  <c r="I30" i="1" s="1"/>
  <c r="I23" i="1" l="1"/>
  <c r="I22" i="1"/>
  <c r="I20" i="1"/>
  <c r="I19" i="1"/>
  <c r="I17" i="1"/>
  <c r="I16" i="1"/>
  <c r="I14" i="1"/>
  <c r="I13" i="1"/>
  <c r="I11" i="1"/>
  <c r="I31" i="1" l="1"/>
</calcChain>
</file>

<file path=xl/sharedStrings.xml><?xml version="1.0" encoding="utf-8"?>
<sst xmlns="http://schemas.openxmlformats.org/spreadsheetml/2006/main" count="57" uniqueCount="46">
  <si>
    <t>J.m.</t>
  </si>
  <si>
    <t>Cena jednostkowa netto</t>
  </si>
  <si>
    <t>Wartość netto</t>
  </si>
  <si>
    <t>Opis</t>
  </si>
  <si>
    <t>Nr poz. cen.</t>
  </si>
  <si>
    <t>suma netto</t>
  </si>
  <si>
    <t>vat</t>
  </si>
  <si>
    <t>razem</t>
  </si>
  <si>
    <t>Poz. 1</t>
  </si>
  <si>
    <t>Poz. 2</t>
  </si>
  <si>
    <t>Oferta firmy:</t>
  </si>
  <si>
    <t>data, miejscowość</t>
  </si>
  <si>
    <t>pieczęć firmowa</t>
  </si>
  <si>
    <t>….........................</t>
  </si>
  <si>
    <t>…..................................................</t>
  </si>
  <si>
    <t>…..............................</t>
  </si>
  <si>
    <t>podpis</t>
  </si>
  <si>
    <t>Nr wiersza/zadania</t>
  </si>
  <si>
    <t>Poz. 5</t>
  </si>
  <si>
    <t>Poz. 6</t>
  </si>
  <si>
    <t>Poz. 7</t>
  </si>
  <si>
    <t>Poz. 8</t>
  </si>
  <si>
    <t>Poz. 9</t>
  </si>
  <si>
    <t>Poz. 10</t>
  </si>
  <si>
    <t>Poz. 25</t>
  </si>
  <si>
    <t>Poz. 26</t>
  </si>
  <si>
    <t>Ilość jednostek 1</t>
  </si>
  <si>
    <t>m2</t>
  </si>
  <si>
    <t>m</t>
  </si>
  <si>
    <t>Ilość jednostek</t>
  </si>
  <si>
    <t>Rów typ A (korytko betonowe+płyty ażurowe)</t>
  </si>
  <si>
    <t>Rów typ B (korytko betonowe+płyty chodnikowe)</t>
  </si>
  <si>
    <t>Rów typ C (dno+skarpy z płyt ażurowych)</t>
  </si>
  <si>
    <t>Rów typ D (rów chłonny)</t>
  </si>
  <si>
    <t>Łącznica LK796</t>
  </si>
  <si>
    <t>Umocnienie skarp i dna rowów brukowcem - Umocnienie skarp i dna rowów brukowcem brukowcem o grub. 16 -20 cm z kamienia narzutowego (polnego) na zaprawie cementowej, spoiny wypełnione zaprawą cementową</t>
  </si>
  <si>
    <t xml:space="preserve">Uwagi:
1. Ilości należy traktować jako orientacyjne i ogólne, służące pomocniczo do wyceny  i nie będzie
mogły być przedmiotem późniejszych roszczeń Dostawcy. Oferta Dostawcy traktowana jest jako obmiarowa.
2. Wykonawca zastrzega sobie prawo do zlecenia zadań łącznie jednemu podmiotowi lub oddzielnie dwu podmiotom w zależności od uzasadnienia ekonomicznego. 
3. Podsypka pod betonowe prefabrykaty po stronie Podwykonawcy.
4. Rowy zostaną wykopane +/- 20 cm 
5. Prefabrykaty będą na dwóch placach składowych, transport z placów składowych na teren budowy po stronie Podwykonawcy.
6. Podwykonawca oddaje Generalnemu Wykonawcy palety w stanie NIEUSZKODZONYM. </t>
  </si>
  <si>
    <r>
      <t xml:space="preserve">Umocnienie dna rowów elementami prefabrykowanymi korytkowymi płytkimi, ułożonymi na podsypce  cementowo-piaskowej z wypełnieniem spoin zaprawą cementową - </t>
    </r>
    <r>
      <rPr>
        <b/>
        <sz val="9"/>
        <color theme="1"/>
        <rFont val="Arial"/>
        <family val="2"/>
        <charset val="238"/>
      </rPr>
      <t>Prefabrykaty betonowe po stronie GW</t>
    </r>
  </si>
  <si>
    <r>
      <t xml:space="preserve">Umocnienie skarp rowów płytami prefabrykowanymi ażurowymi 60x40x8 cm. Wypełnienie wolnych przestrzeni humusem i obsianie trawą, podsypka piaskowa 5 cm </t>
    </r>
    <r>
      <rPr>
        <b/>
        <sz val="9"/>
        <color theme="1"/>
        <rFont val="Arial"/>
        <family val="2"/>
        <charset val="238"/>
      </rPr>
      <t>- Prefabrykaty betonowe po stronie GW</t>
    </r>
  </si>
  <si>
    <r>
      <t>Umocnienie dna rowów elementami prefabrykowanymi korytkowymi płytkimi, ułożonymi na podsypce cementowo-piaskowej z wypełnieniem spoin zaprawą cementową -</t>
    </r>
    <r>
      <rPr>
        <b/>
        <sz val="9"/>
        <color theme="1"/>
        <rFont val="Arial"/>
        <family val="2"/>
        <charset val="238"/>
      </rPr>
      <t xml:space="preserve"> Prefabrykaty betonowe po stronie GW</t>
    </r>
  </si>
  <si>
    <r>
      <t>Umocnienie skarp rowów płytami betonowymi chodnikowymi o wymiarach 50x50x7 cm, ułożonymi na podsypce cementowo-piaskowej, spoiny wypełnione zaprawą cementową -</t>
    </r>
    <r>
      <rPr>
        <b/>
        <sz val="9"/>
        <color theme="1"/>
        <rFont val="Arial"/>
        <family val="2"/>
        <charset val="238"/>
      </rPr>
      <t>- Prefabrykaty betonowe po stronie GW</t>
    </r>
  </si>
  <si>
    <r>
      <t xml:space="preserve">Umocnienie dna rowów i ścieków płytami prefabrykowanymi ażurowymi 60x40x8 cm. Wypełnienie wolnych przestrzeni humusem i obsianie trawą, podsypka piaskowa 5 cm </t>
    </r>
    <r>
      <rPr>
        <b/>
        <sz val="9"/>
        <color theme="1"/>
        <rFont val="Arial"/>
        <family val="2"/>
        <charset val="238"/>
      </rPr>
      <t>- Prefabrykaty betonowe po stronie GW</t>
    </r>
  </si>
  <si>
    <r>
      <t xml:space="preserve">Umocnienie dna rowów elementami prefabrykowanymi - Umocnienie dna rowów elementami prefabrykowanymi korytkowymi - grub. 20 cm, na podsypce cementowo - piaskowej, spoiny wypełnione zaprawą cementową - </t>
    </r>
    <r>
      <rPr>
        <b/>
        <sz val="10"/>
        <color theme="1"/>
        <rFont val="Arial"/>
        <family val="2"/>
        <charset val="238"/>
      </rPr>
      <t>- Prefabrykaty betonowe po stronie GW</t>
    </r>
  </si>
  <si>
    <t>KOSZTORYS OFERTOWY dla zadnia nr 1 od km 163+250 do km 175+300 zał. 1</t>
  </si>
  <si>
    <t>Poz. 3</t>
  </si>
  <si>
    <t>Poz.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</si>
</sst>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"/>
      <family val="2"/>
    </font>
    <font>
      <b/>
      <sz val="10"/>
      <name val="Arial Narrow"/>
      <family val="2"/>
      <charset val="238"/>
    </font>
    <font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9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4" fontId="9" fillId="0" borderId="2" xfId="2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44" fontId="1" fillId="0" borderId="0" xfId="2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44" fontId="1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4" fontId="9" fillId="0" borderId="15" xfId="2" applyFont="1" applyBorder="1" applyAlignment="1">
      <alignment horizontal="center" vertical="center"/>
    </xf>
    <xf numFmtId="44" fontId="1" fillId="0" borderId="1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4" fontId="9" fillId="0" borderId="9" xfId="2" applyFont="1" applyBorder="1" applyAlignment="1">
      <alignment horizontal="center" vertical="center"/>
    </xf>
    <xf numFmtId="44" fontId="1" fillId="0" borderId="9" xfId="2" applyFont="1" applyBorder="1" applyAlignment="1">
      <alignment horizontal="center" vertical="center"/>
    </xf>
    <xf numFmtId="4" fontId="0" fillId="0" borderId="0" xfId="0" applyNumberFormat="1"/>
    <xf numFmtId="164" fontId="0" fillId="0" borderId="4" xfId="0" applyNumberFormat="1" applyBorder="1"/>
    <xf numFmtId="164" fontId="0" fillId="0" borderId="0" xfId="0" applyNumberFormat="1"/>
    <xf numFmtId="164" fontId="5" fillId="2" borderId="8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13F559CF-7011-4CF6-974B-B4A18C2F2F6C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152400</xdr:rowOff>
    </xdr:from>
    <xdr:to>
      <xdr:col>3</xdr:col>
      <xdr:colOff>5276577</xdr:colOff>
      <xdr:row>6</xdr:row>
      <xdr:rowOff>705848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4B77BB-9AF6-42EF-8BA8-1612A74B0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7" b="19061"/>
        <a:stretch/>
      </xdr:blipFill>
      <xdr:spPr bwMode="auto">
        <a:xfrm>
          <a:off x="619125" y="542925"/>
          <a:ext cx="6486252" cy="152499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3875-F699-422E-AB1F-A7CE272A53AA}">
  <sheetPr>
    <pageSetUpPr fitToPage="1"/>
  </sheetPr>
  <dimension ref="A2:I36"/>
  <sheetViews>
    <sheetView tabSelected="1" view="pageBreakPreview" zoomScaleNormal="100" zoomScaleSheetLayoutView="100" workbookViewId="0">
      <selection activeCell="K10" sqref="K10"/>
    </sheetView>
  </sheetViews>
  <sheetFormatPr defaultRowHeight="15" x14ac:dyDescent="0.25"/>
  <cols>
    <col min="4" max="4" width="79.42578125" customWidth="1"/>
    <col min="5" max="5" width="12.28515625" customWidth="1"/>
    <col min="6" max="6" width="9.42578125" hidden="1" customWidth="1"/>
    <col min="7" max="7" width="10.85546875" style="55" bestFit="1" customWidth="1"/>
    <col min="8" max="8" width="14.7109375" customWidth="1"/>
    <col min="9" max="9" width="13.85546875" bestFit="1" customWidth="1"/>
  </cols>
  <sheetData>
    <row r="2" spans="1:9" ht="15.75" thickBot="1" x14ac:dyDescent="0.3">
      <c r="B2" s="10"/>
      <c r="C2" s="10"/>
      <c r="E2" s="10"/>
      <c r="F2" s="10"/>
      <c r="G2" s="54"/>
      <c r="H2" s="10"/>
      <c r="I2" s="21" t="s">
        <v>43</v>
      </c>
    </row>
    <row r="3" spans="1:9" ht="16.5" thickTop="1" thickBot="1" x14ac:dyDescent="0.3">
      <c r="A3" s="9"/>
      <c r="D3" s="11"/>
      <c r="E3" s="15" t="s">
        <v>10</v>
      </c>
      <c r="I3" s="11"/>
    </row>
    <row r="4" spans="1:9" ht="17.25" thickTop="1" x14ac:dyDescent="0.3">
      <c r="A4" s="9"/>
      <c r="D4" s="12"/>
      <c r="I4" s="9"/>
    </row>
    <row r="5" spans="1:9" x14ac:dyDescent="0.25">
      <c r="A5" s="9"/>
      <c r="D5" s="9"/>
      <c r="I5" s="9"/>
    </row>
    <row r="6" spans="1:9" ht="27.75" customHeight="1" x14ac:dyDescent="0.25">
      <c r="A6" s="9"/>
      <c r="D6" s="9"/>
      <c r="E6" s="53"/>
      <c r="I6" s="9"/>
    </row>
    <row r="7" spans="1:9" ht="66" customHeight="1" thickBot="1" x14ac:dyDescent="0.3">
      <c r="A7" s="9"/>
      <c r="B7" s="13"/>
      <c r="C7" s="10"/>
      <c r="D7" s="14"/>
      <c r="E7" s="13"/>
      <c r="F7" s="10"/>
      <c r="G7" s="54"/>
      <c r="H7" s="10"/>
      <c r="I7" s="14"/>
    </row>
    <row r="8" spans="1:9" ht="39.75" thickTop="1" thickBot="1" x14ac:dyDescent="0.3">
      <c r="B8" s="17" t="s">
        <v>17</v>
      </c>
      <c r="C8" s="18" t="s">
        <v>4</v>
      </c>
      <c r="D8" s="17" t="s">
        <v>3</v>
      </c>
      <c r="E8" s="17" t="s">
        <v>0</v>
      </c>
      <c r="F8" s="19" t="s">
        <v>26</v>
      </c>
      <c r="G8" s="56" t="s">
        <v>29</v>
      </c>
      <c r="H8" s="20" t="s">
        <v>1</v>
      </c>
      <c r="I8" s="20" t="s">
        <v>2</v>
      </c>
    </row>
    <row r="9" spans="1:9" ht="17.25" customHeight="1" thickTop="1" x14ac:dyDescent="0.25">
      <c r="B9" s="67" t="s">
        <v>30</v>
      </c>
      <c r="C9" s="67"/>
      <c r="D9" s="67"/>
      <c r="E9" s="67"/>
      <c r="F9" s="67"/>
      <c r="G9" s="67"/>
      <c r="H9" s="67"/>
      <c r="I9" s="67"/>
    </row>
    <row r="10" spans="1:9" ht="36" x14ac:dyDescent="0.25">
      <c r="B10" s="16">
        <v>1</v>
      </c>
      <c r="C10" s="2" t="s">
        <v>8</v>
      </c>
      <c r="D10" s="41" t="s">
        <v>37</v>
      </c>
      <c r="E10" s="40" t="s">
        <v>28</v>
      </c>
      <c r="F10" s="3">
        <v>10</v>
      </c>
      <c r="G10" s="57">
        <v>17132</v>
      </c>
      <c r="H10" s="5"/>
      <c r="I10" s="4">
        <f>ROUND(G10*H10,2)</f>
        <v>0</v>
      </c>
    </row>
    <row r="11" spans="1:9" ht="36" x14ac:dyDescent="0.25">
      <c r="B11" s="37">
        <v>2</v>
      </c>
      <c r="C11" s="1" t="s">
        <v>9</v>
      </c>
      <c r="D11" s="39" t="s">
        <v>38</v>
      </c>
      <c r="E11" s="40" t="s">
        <v>27</v>
      </c>
      <c r="F11" s="3">
        <v>1750.1</v>
      </c>
      <c r="G11" s="57">
        <v>26779.200000000001</v>
      </c>
      <c r="H11" s="6"/>
      <c r="I11" s="4">
        <f>ROUND(G11*H11,2)</f>
        <v>0</v>
      </c>
    </row>
    <row r="12" spans="1:9" ht="16.5" customHeight="1" x14ac:dyDescent="0.25">
      <c r="B12" s="64" t="s">
        <v>31</v>
      </c>
      <c r="C12" s="65"/>
      <c r="D12" s="65"/>
      <c r="E12" s="65"/>
      <c r="F12" s="65"/>
      <c r="G12" s="65"/>
      <c r="H12" s="65"/>
      <c r="I12" s="66"/>
    </row>
    <row r="13" spans="1:9" ht="36" x14ac:dyDescent="0.25">
      <c r="B13" s="16">
        <v>3</v>
      </c>
      <c r="C13" s="2" t="s">
        <v>44</v>
      </c>
      <c r="D13" s="39" t="s">
        <v>39</v>
      </c>
      <c r="E13" s="40" t="s">
        <v>28</v>
      </c>
      <c r="F13" s="35">
        <v>2</v>
      </c>
      <c r="G13" s="57">
        <v>375</v>
      </c>
      <c r="H13" s="6"/>
      <c r="I13" s="4">
        <f>ROUND(G13*H13,2)</f>
        <v>0</v>
      </c>
    </row>
    <row r="14" spans="1:9" ht="36" x14ac:dyDescent="0.25">
      <c r="B14" s="37">
        <v>4</v>
      </c>
      <c r="C14" s="1" t="s">
        <v>45</v>
      </c>
      <c r="D14" s="39" t="s">
        <v>40</v>
      </c>
      <c r="E14" s="40" t="s">
        <v>27</v>
      </c>
      <c r="F14" s="35">
        <v>1</v>
      </c>
      <c r="G14" s="57">
        <v>375</v>
      </c>
      <c r="H14" s="6"/>
      <c r="I14" s="4">
        <f>ROUND(G14*H14,2)</f>
        <v>0</v>
      </c>
    </row>
    <row r="15" spans="1:9" ht="16.5" customHeight="1" x14ac:dyDescent="0.25">
      <c r="B15" s="64" t="s">
        <v>32</v>
      </c>
      <c r="C15" s="65"/>
      <c r="D15" s="65"/>
      <c r="E15" s="65"/>
      <c r="F15" s="65"/>
      <c r="G15" s="65"/>
      <c r="H15" s="65"/>
      <c r="I15" s="66"/>
    </row>
    <row r="16" spans="1:9" ht="36" x14ac:dyDescent="0.25">
      <c r="B16" s="37">
        <v>5</v>
      </c>
      <c r="C16" s="1" t="s">
        <v>18</v>
      </c>
      <c r="D16" s="39" t="s">
        <v>41</v>
      </c>
      <c r="E16" s="40" t="s">
        <v>27</v>
      </c>
      <c r="F16" s="35">
        <v>8.4</v>
      </c>
      <c r="G16" s="57">
        <v>3.84</v>
      </c>
      <c r="H16" s="6"/>
      <c r="I16" s="4">
        <f>ROUND(G16*H16,2)</f>
        <v>0</v>
      </c>
    </row>
    <row r="17" spans="2:9" ht="36" x14ac:dyDescent="0.25">
      <c r="B17" s="16">
        <v>6</v>
      </c>
      <c r="C17" s="2" t="s">
        <v>19</v>
      </c>
      <c r="D17" s="39" t="s">
        <v>38</v>
      </c>
      <c r="E17" s="40" t="s">
        <v>27</v>
      </c>
      <c r="F17" s="35">
        <v>226</v>
      </c>
      <c r="G17" s="57">
        <v>19.2</v>
      </c>
      <c r="H17" s="6"/>
      <c r="I17" s="4">
        <f>ROUND(G17*H17,2)</f>
        <v>0</v>
      </c>
    </row>
    <row r="18" spans="2:9" ht="16.5" customHeight="1" x14ac:dyDescent="0.25">
      <c r="B18" s="64" t="s">
        <v>33</v>
      </c>
      <c r="C18" s="65"/>
      <c r="D18" s="65"/>
      <c r="E18" s="65"/>
      <c r="F18" s="65"/>
      <c r="G18" s="65"/>
      <c r="H18" s="65"/>
      <c r="I18" s="66"/>
    </row>
    <row r="19" spans="2:9" ht="36" x14ac:dyDescent="0.25">
      <c r="B19" s="16">
        <v>7</v>
      </c>
      <c r="C19" s="2" t="s">
        <v>20</v>
      </c>
      <c r="D19" s="39" t="s">
        <v>41</v>
      </c>
      <c r="E19" s="40" t="s">
        <v>27</v>
      </c>
      <c r="F19" s="35">
        <v>1</v>
      </c>
      <c r="G19" s="57">
        <v>399.47</v>
      </c>
      <c r="H19" s="6"/>
      <c r="I19" s="4">
        <f>ROUND(G19*H19,2)</f>
        <v>0</v>
      </c>
    </row>
    <row r="20" spans="2:9" ht="36" x14ac:dyDescent="0.25">
      <c r="B20" s="37">
        <v>8</v>
      </c>
      <c r="C20" s="1" t="s">
        <v>21</v>
      </c>
      <c r="D20" s="39" t="s">
        <v>38</v>
      </c>
      <c r="E20" s="40" t="s">
        <v>27</v>
      </c>
      <c r="F20" s="35">
        <v>1</v>
      </c>
      <c r="G20" s="57">
        <v>1022.7</v>
      </c>
      <c r="H20" s="6"/>
      <c r="I20" s="4">
        <f>ROUND(G20*H20,2)</f>
        <v>0</v>
      </c>
    </row>
    <row r="21" spans="2:9" ht="16.5" customHeight="1" x14ac:dyDescent="0.25">
      <c r="B21" s="64" t="s">
        <v>34</v>
      </c>
      <c r="C21" s="65"/>
      <c r="D21" s="65"/>
      <c r="E21" s="65"/>
      <c r="F21" s="65"/>
      <c r="G21" s="65"/>
      <c r="H21" s="65"/>
      <c r="I21" s="66"/>
    </row>
    <row r="22" spans="2:9" ht="38.25" x14ac:dyDescent="0.25">
      <c r="B22" s="37">
        <v>9</v>
      </c>
      <c r="C22" s="1" t="s">
        <v>22</v>
      </c>
      <c r="D22" s="63" t="s">
        <v>42</v>
      </c>
      <c r="E22" s="40" t="s">
        <v>28</v>
      </c>
      <c r="F22" s="35">
        <v>1</v>
      </c>
      <c r="G22" s="61">
        <v>95.8</v>
      </c>
      <c r="H22" s="6"/>
      <c r="I22" s="4">
        <f>ROUND(G22*H22,2)</f>
        <v>0</v>
      </c>
    </row>
    <row r="23" spans="2:9" ht="38.25" x14ac:dyDescent="0.25">
      <c r="B23" s="16">
        <v>10</v>
      </c>
      <c r="C23" s="2" t="s">
        <v>23</v>
      </c>
      <c r="D23" s="63" t="s">
        <v>35</v>
      </c>
      <c r="E23" s="40" t="s">
        <v>27</v>
      </c>
      <c r="F23" s="35"/>
      <c r="G23" s="62">
        <v>570</v>
      </c>
      <c r="H23" s="6"/>
      <c r="I23" s="4">
        <f>ROUND(G23*H23,2)</f>
        <v>0</v>
      </c>
    </row>
    <row r="24" spans="2:9" ht="16.5" hidden="1" customHeight="1" x14ac:dyDescent="0.25">
      <c r="B24" s="64"/>
      <c r="C24" s="65"/>
      <c r="D24" s="65"/>
      <c r="E24" s="65"/>
      <c r="F24" s="65"/>
      <c r="G24" s="65"/>
      <c r="H24" s="65"/>
      <c r="I24" s="66"/>
    </row>
    <row r="25" spans="2:9" ht="16.5" hidden="1" x14ac:dyDescent="0.25">
      <c r="B25" s="16">
        <v>25</v>
      </c>
      <c r="C25" s="2" t="s">
        <v>24</v>
      </c>
      <c r="D25" s="1"/>
      <c r="E25" s="40"/>
      <c r="F25" s="35"/>
      <c r="G25" s="57"/>
      <c r="H25" s="6"/>
      <c r="I25" s="36"/>
    </row>
    <row r="26" spans="2:9" ht="16.5" hidden="1" x14ac:dyDescent="0.25">
      <c r="B26" s="42">
        <v>26</v>
      </c>
      <c r="C26" s="43" t="s">
        <v>25</v>
      </c>
      <c r="D26" s="43"/>
      <c r="E26" s="44"/>
      <c r="F26" s="45"/>
      <c r="G26" s="58"/>
      <c r="H26" s="46"/>
      <c r="I26" s="47"/>
    </row>
    <row r="27" spans="2:9" ht="16.5" x14ac:dyDescent="0.25">
      <c r="B27" s="38"/>
      <c r="C27" s="48"/>
      <c r="D27" s="48"/>
      <c r="E27" s="49"/>
      <c r="F27" s="50"/>
      <c r="G27" s="59"/>
      <c r="H27" s="51"/>
      <c r="I27" s="52"/>
    </row>
    <row r="28" spans="2:9" ht="16.5" x14ac:dyDescent="0.25">
      <c r="B28" s="28"/>
      <c r="C28" s="29"/>
      <c r="D28" s="29"/>
      <c r="E28" s="30"/>
      <c r="F28" s="31"/>
      <c r="G28" s="60"/>
      <c r="H28" s="32"/>
      <c r="I28" s="33"/>
    </row>
    <row r="29" spans="2:9" ht="16.5" x14ac:dyDescent="0.25">
      <c r="B29" s="28"/>
      <c r="C29" s="29"/>
      <c r="D29" s="29"/>
      <c r="E29" s="30"/>
      <c r="F29" s="31"/>
      <c r="G29" s="60"/>
      <c r="H29" s="7" t="s">
        <v>5</v>
      </c>
      <c r="I29" s="8">
        <f>I10+I11+I13+I14+I16+I17+I19+I20+I22+I23</f>
        <v>0</v>
      </c>
    </row>
    <row r="30" spans="2:9" ht="16.5" x14ac:dyDescent="0.25">
      <c r="B30" s="28"/>
      <c r="C30" s="29"/>
      <c r="D30" s="29"/>
      <c r="E30" s="30"/>
      <c r="F30" s="31"/>
      <c r="G30" s="60"/>
      <c r="H30" s="7" t="s">
        <v>6</v>
      </c>
      <c r="I30" s="8">
        <f>ROUND(0.23*I29,2)</f>
        <v>0</v>
      </c>
    </row>
    <row r="31" spans="2:9" ht="16.5" x14ac:dyDescent="0.25">
      <c r="B31" s="28"/>
      <c r="C31" s="29"/>
      <c r="D31" s="29"/>
      <c r="E31" s="30"/>
      <c r="F31" s="31"/>
      <c r="G31" s="60"/>
      <c r="H31" s="7" t="s">
        <v>7</v>
      </c>
      <c r="I31" s="8">
        <f>SUM(I29:I30)</f>
        <v>0</v>
      </c>
    </row>
    <row r="32" spans="2:9" ht="181.5" x14ac:dyDescent="0.3">
      <c r="D32" s="34" t="s">
        <v>36</v>
      </c>
    </row>
    <row r="35" spans="2:8" x14ac:dyDescent="0.25">
      <c r="C35" s="22" t="s">
        <v>13</v>
      </c>
      <c r="D35" s="23" t="s">
        <v>14</v>
      </c>
      <c r="H35" s="27" t="s">
        <v>15</v>
      </c>
    </row>
    <row r="36" spans="2:8" x14ac:dyDescent="0.25">
      <c r="B36" s="24"/>
      <c r="C36" s="25" t="s">
        <v>11</v>
      </c>
      <c r="D36" s="26" t="s">
        <v>12</v>
      </c>
      <c r="H36" s="26" t="s">
        <v>16</v>
      </c>
    </row>
  </sheetData>
  <mergeCells count="6">
    <mergeCell ref="B24:I24"/>
    <mergeCell ref="B9:I9"/>
    <mergeCell ref="B12:I12"/>
    <mergeCell ref="B15:I15"/>
    <mergeCell ref="B18:I18"/>
    <mergeCell ref="B21:I21"/>
  </mergeCells>
  <phoneticPr fontId="7" type="noConversion"/>
  <pageMargins left="0.7" right="0.7" top="0.75" bottom="0.75" header="0.3" footer="0.3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Żygowski, Michał</dc:creator>
  <cp:lastModifiedBy>Jesionkowski, Dawid</cp:lastModifiedBy>
  <cp:lastPrinted>2025-08-14T06:22:43Z</cp:lastPrinted>
  <dcterms:created xsi:type="dcterms:W3CDTF">2022-05-17T07:22:19Z</dcterms:created>
  <dcterms:modified xsi:type="dcterms:W3CDTF">2026-02-25T14:58:41Z</dcterms:modified>
</cp:coreProperties>
</file>