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ED127D69-DB98-48D8-9133-5A38AECF7A4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WZ" sheetId="1" r:id="rId1"/>
  </sheets>
  <definedNames>
    <definedName name="_xlnm.Print_Area" localSheetId="0">SWZ!$A$1:$F$33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F8" i="1"/>
  <c r="F9" i="1"/>
  <c r="F11" i="1"/>
  <c r="F12" i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D13" i="1"/>
  <c r="D14" i="1" s="1"/>
  <c r="F14" i="1" s="1"/>
  <c r="D10" i="1"/>
  <c r="F10" i="1" s="1"/>
  <c r="F13" i="1" l="1"/>
  <c r="F31" i="1" s="1"/>
  <c r="F32" i="1" s="1"/>
  <c r="F33" i="1" s="1"/>
</calcChain>
</file>

<file path=xl/sharedStrings.xml><?xml version="1.0" encoding="utf-8"?>
<sst xmlns="http://schemas.openxmlformats.org/spreadsheetml/2006/main" count="66" uniqueCount="49">
  <si>
    <t>1.</t>
  </si>
  <si>
    <t>2.</t>
  </si>
  <si>
    <t>3.</t>
  </si>
  <si>
    <t>4.</t>
  </si>
  <si>
    <t>5.</t>
  </si>
  <si>
    <t>L.p.</t>
  </si>
  <si>
    <t>6.</t>
  </si>
  <si>
    <t>Cena jednostkowa [zł]</t>
  </si>
  <si>
    <t>Szacowana wartość netto [zł]</t>
  </si>
  <si>
    <t xml:space="preserve">Jednostka </t>
  </si>
  <si>
    <t>Ilość</t>
  </si>
  <si>
    <t>Razem NETTO:</t>
  </si>
  <si>
    <t>VAT [23%]:</t>
  </si>
  <si>
    <t>Razem BRUTTO:</t>
  </si>
  <si>
    <t>Nazwa zadania:</t>
  </si>
  <si>
    <t xml:space="preserve">Wyszczególnienie czynności </t>
  </si>
  <si>
    <t>m2</t>
  </si>
  <si>
    <t>szt.</t>
  </si>
  <si>
    <t>kpl</t>
  </si>
  <si>
    <t>m3</t>
  </si>
  <si>
    <t>Nr postępowania zakupowego: UD.532.003.02.2026</t>
  </si>
  <si>
    <t>„Opracowanie dokumentacji projektowej oraz wykonanie robót budowlanych związanych z remontem wiaduktu w km 7,521 linii nr 152 Paczyna – Lubliniec wraz z robotami towarzyszącymi”</t>
  </si>
  <si>
    <t>Opracowanie oraz wprowadzenie TOR na czas prowadzenia prac</t>
  </si>
  <si>
    <t>Demontaż blach przeciwwykolejnicowych wraz z przewiezieniem materiału na ISE Gliwice</t>
  </si>
  <si>
    <t>m</t>
  </si>
  <si>
    <t>Demontaż blach przeciwpożarowych wraz z przewiezieniem materiału na ISE Gliwice</t>
  </si>
  <si>
    <t>Demontaż oraz ponowny montaż odbojnic - materiał do ponownego zabudowania. W pozycji wliczyć uzupełnienie brakujących elementów</t>
  </si>
  <si>
    <t>Demontaż mostownic wraz z utylizacją</t>
  </si>
  <si>
    <t>Rozbiórka toru na odcinku prowadzenia prac</t>
  </si>
  <si>
    <t>Odbudowa układu torowego po zakończeniu prac - materiał w całości nowy (z wyłączeniem odbojnic)</t>
  </si>
  <si>
    <t>Rozbiórka istniejących przęseł, łożysk, chodników, balustrad wraz z pocięciem i przewiezieniem do ISE Gliwice (waga szacunkowa według kary ewidencyjnej). Zakresy zgodnie z Etapem A Odzysków - załącznik do dokumentacji przetargowej</t>
  </si>
  <si>
    <t>ton</t>
  </si>
  <si>
    <t>Zabezpieczenie toru na czas robót - rozwiązanie należy przedstawić w dokumentacji projektowej do akceptacji Zamawiającego</t>
  </si>
  <si>
    <t>Rozbiórka istniejących podpór, filarów i ciosów podłożyskowych do projektowanej rzędnej</t>
  </si>
  <si>
    <t>Wykonanie nowych nadbudowy podpór i filarów</t>
  </si>
  <si>
    <t>Zabudowa nowych łożysk</t>
  </si>
  <si>
    <t>Zabudowa dylatacji</t>
  </si>
  <si>
    <t>Skucie istniejących podpór i filarów na głębokość 8-10 cm</t>
  </si>
  <si>
    <t>Wykonanie wzmocnienia podpór poprzez wykonanie płaszcza żelbetowego o grubości 10 cm - rozwiązanie nie zawężające światła obiektu</t>
  </si>
  <si>
    <t xml:space="preserve">Wykonanie wzmocnienia skrzydeł poprzez wykonanie płaszcza żelbetowego o grubości 8 cm </t>
  </si>
  <si>
    <t xml:space="preserve">Zabudowa nowej konstrukcji stalowej na podsypce tłuczniowej </t>
  </si>
  <si>
    <t>Zabudowa konstrukcji chodnika służbowego wraz z balustradami (chodnik obustronny)</t>
  </si>
  <si>
    <t>Wykonanie powłok zabezpieczających powierzchni podpór</t>
  </si>
  <si>
    <t>Wykonanie izolacji powierzchni betonowych stykających się z gruntem</t>
  </si>
  <si>
    <t>Strefy przejściowe</t>
  </si>
  <si>
    <t>Regulacja sieci trakcyjnej po zakończeniu prac</t>
  </si>
  <si>
    <t xml:space="preserve">Próbne obciążenie </t>
  </si>
  <si>
    <t xml:space="preserve">Wiadukt w km 7,521 linii nr 152 Paczyna – Lubliniec </t>
  </si>
  <si>
    <t>PRZEDMIAR ROBÓT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</si>
</sst>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  <charset val="238"/>
    </font>
    <font>
      <b/>
      <sz val="10"/>
      <color indexed="64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u/>
      <sz val="10"/>
      <name val="Arial Narrow"/>
      <family val="2"/>
      <charset val="238"/>
    </font>
    <font>
      <sz val="8"/>
      <name val="Calibri"/>
      <family val="2"/>
      <scheme val="minor"/>
    </font>
    <font>
      <b/>
      <sz val="18"/>
      <name val="Arial Narrow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2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 applyNumberFormat="0" applyFont="0" applyFill="0" applyBorder="0" applyAlignment="0" applyProtection="0">
      <alignment vertical="top"/>
    </xf>
    <xf numFmtId="44" fontId="10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 applyAlignment="1">
      <alignment horizontal="right" vertical="center" wrapText="1"/>
    </xf>
    <xf numFmtId="0" fontId="3" fillId="2" borderId="0" xfId="0" applyFont="1" applyFill="1" applyAlignment="1">
      <alignment horizontal="right" vertical="center"/>
    </xf>
    <xf numFmtId="0" fontId="4" fillId="0" borderId="0" xfId="0" applyFont="1"/>
    <xf numFmtId="0" fontId="2" fillId="3" borderId="1" xfId="1" applyFont="1" applyFill="1" applyBorder="1" applyAlignment="1">
      <alignment horizontal="center" vertical="center" wrapText="1"/>
    </xf>
    <xf numFmtId="44" fontId="11" fillId="4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4" fontId="14" fillId="0" borderId="1" xfId="4" applyFont="1" applyBorder="1" applyAlignment="1">
      <alignment horizontal="center" vertical="center" wrapText="1"/>
    </xf>
    <xf numFmtId="44" fontId="15" fillId="0" borderId="1" xfId="4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right" wrapText="1"/>
    </xf>
    <xf numFmtId="0" fontId="16" fillId="4" borderId="3" xfId="0" applyFont="1" applyFill="1" applyBorder="1" applyAlignment="1">
      <alignment horizontal="right" wrapText="1"/>
    </xf>
    <xf numFmtId="0" fontId="16" fillId="4" borderId="4" xfId="0" applyFont="1" applyFill="1" applyBorder="1" applyAlignment="1">
      <alignment horizontal="right" wrapText="1"/>
    </xf>
    <xf numFmtId="0" fontId="7" fillId="0" borderId="1" xfId="1" applyFont="1" applyBorder="1" applyAlignment="1">
      <alignment horizontal="left" vertical="top" wrapText="1"/>
    </xf>
    <xf numFmtId="44" fontId="11" fillId="4" borderId="1" xfId="0" applyNumberFormat="1" applyFont="1" applyFill="1" applyBorder="1" applyAlignment="1">
      <alignment horizontal="left" vertical="center" wrapText="1"/>
    </xf>
  </cellXfs>
  <cellStyles count="5">
    <cellStyle name="Normalny" xfId="0" builtinId="0"/>
    <cellStyle name="Normalny 2" xfId="3" xr:uid="{00000000-0005-0000-0000-000001000000}"/>
    <cellStyle name="Normalny 2 2" xfId="1" xr:uid="{00000000-0005-0000-0000-000002000000}"/>
    <cellStyle name="Normalny 3" xfId="2" xr:uid="{00000000-0005-0000-0000-000003000000}"/>
    <cellStyle name="Walutowy" xfId="4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view="pageBreakPreview" zoomScaleNormal="100" zoomScaleSheetLayoutView="100" workbookViewId="0">
      <selection activeCell="F22" sqref="F22"/>
    </sheetView>
  </sheetViews>
  <sheetFormatPr defaultColWidth="9.109375" defaultRowHeight="13.8" x14ac:dyDescent="0.25"/>
  <cols>
    <col min="1" max="1" width="4.88671875" style="3" customWidth="1"/>
    <col min="2" max="2" width="49.44140625" style="3" customWidth="1"/>
    <col min="3" max="3" width="12.109375" style="3" customWidth="1"/>
    <col min="4" max="4" width="12" style="3" customWidth="1"/>
    <col min="5" max="5" width="15.5546875" style="3" customWidth="1"/>
    <col min="6" max="6" width="17.44140625" style="3" customWidth="1"/>
    <col min="7" max="16384" width="9.109375" style="3"/>
  </cols>
  <sheetData>
    <row r="1" spans="1:6" ht="24.75" customHeight="1" x14ac:dyDescent="0.25">
      <c r="A1" s="12" t="s">
        <v>20</v>
      </c>
      <c r="B1" s="1"/>
      <c r="C1" s="1"/>
      <c r="D1" s="1"/>
      <c r="E1" s="1"/>
      <c r="F1" s="2"/>
    </row>
    <row r="2" spans="1:6" ht="48.75" customHeight="1" x14ac:dyDescent="0.25">
      <c r="A2" s="19" t="s">
        <v>48</v>
      </c>
      <c r="B2" s="19"/>
      <c r="C2" s="19"/>
      <c r="D2" s="19"/>
      <c r="E2" s="19"/>
      <c r="F2" s="19"/>
    </row>
    <row r="3" spans="1:6" ht="16.5" customHeight="1" x14ac:dyDescent="0.25">
      <c r="A3" s="23" t="s">
        <v>14</v>
      </c>
      <c r="B3" s="23"/>
      <c r="C3" s="23"/>
      <c r="D3" s="23"/>
      <c r="E3" s="23"/>
      <c r="F3" s="23"/>
    </row>
    <row r="4" spans="1:6" ht="111" customHeight="1" x14ac:dyDescent="0.25">
      <c r="A4" s="18" t="s">
        <v>21</v>
      </c>
      <c r="B4" s="18"/>
      <c r="C4" s="18"/>
      <c r="D4" s="18"/>
      <c r="E4" s="18"/>
      <c r="F4" s="18"/>
    </row>
    <row r="5" spans="1:6" ht="75" customHeight="1" x14ac:dyDescent="0.25">
      <c r="A5" s="13" t="s">
        <v>5</v>
      </c>
      <c r="B5" s="13" t="s">
        <v>15</v>
      </c>
      <c r="C5" s="14" t="s">
        <v>9</v>
      </c>
      <c r="D5" s="14" t="s">
        <v>10</v>
      </c>
      <c r="E5" s="14" t="s">
        <v>7</v>
      </c>
      <c r="F5" s="14" t="s">
        <v>8</v>
      </c>
    </row>
    <row r="6" spans="1:6" x14ac:dyDescent="0.25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6</v>
      </c>
    </row>
    <row r="7" spans="1:6" ht="14.4" customHeight="1" x14ac:dyDescent="0.25">
      <c r="A7" s="24" t="s">
        <v>47</v>
      </c>
      <c r="B7" s="24"/>
      <c r="C7" s="5"/>
      <c r="D7" s="5"/>
      <c r="E7" s="5"/>
      <c r="F7" s="5"/>
    </row>
    <row r="8" spans="1:6" ht="15.6" x14ac:dyDescent="0.25">
      <c r="A8" s="6">
        <v>1</v>
      </c>
      <c r="B8" s="7" t="s">
        <v>22</v>
      </c>
      <c r="C8" s="6" t="s">
        <v>18</v>
      </c>
      <c r="D8" s="8">
        <v>1</v>
      </c>
      <c r="E8" s="15"/>
      <c r="F8" s="15">
        <f t="shared" ref="F8:F30" si="0">D8*E8</f>
        <v>0</v>
      </c>
    </row>
    <row r="9" spans="1:6" ht="27.6" x14ac:dyDescent="0.25">
      <c r="A9" s="6">
        <v>2</v>
      </c>
      <c r="B9" s="7" t="s">
        <v>23</v>
      </c>
      <c r="C9" s="6" t="s">
        <v>24</v>
      </c>
      <c r="D9" s="8">
        <v>41</v>
      </c>
      <c r="E9" s="15"/>
      <c r="F9" s="15">
        <f t="shared" si="0"/>
        <v>0</v>
      </c>
    </row>
    <row r="10" spans="1:6" ht="57.75" customHeight="1" x14ac:dyDescent="0.25">
      <c r="A10" s="6">
        <v>3</v>
      </c>
      <c r="B10" s="7" t="s">
        <v>25</v>
      </c>
      <c r="C10" s="6" t="s">
        <v>24</v>
      </c>
      <c r="D10" s="8">
        <f>D9</f>
        <v>41</v>
      </c>
      <c r="E10" s="15"/>
      <c r="F10" s="15">
        <f t="shared" si="0"/>
        <v>0</v>
      </c>
    </row>
    <row r="11" spans="1:6" ht="41.4" x14ac:dyDescent="0.25">
      <c r="A11" s="6">
        <v>4</v>
      </c>
      <c r="B11" s="7" t="s">
        <v>26</v>
      </c>
      <c r="C11" s="6" t="s">
        <v>24</v>
      </c>
      <c r="D11" s="8">
        <v>71</v>
      </c>
      <c r="E11" s="15"/>
      <c r="F11" s="15">
        <f t="shared" si="0"/>
        <v>0</v>
      </c>
    </row>
    <row r="12" spans="1:6" ht="15.6" x14ac:dyDescent="0.25">
      <c r="A12" s="6">
        <v>5</v>
      </c>
      <c r="B12" s="7" t="s">
        <v>27</v>
      </c>
      <c r="C12" s="6" t="s">
        <v>17</v>
      </c>
      <c r="D12" s="8">
        <v>140</v>
      </c>
      <c r="E12" s="15"/>
      <c r="F12" s="15">
        <f t="shared" si="0"/>
        <v>0</v>
      </c>
    </row>
    <row r="13" spans="1:6" ht="15.6" x14ac:dyDescent="0.25">
      <c r="A13" s="6">
        <v>6</v>
      </c>
      <c r="B13" s="7" t="s">
        <v>28</v>
      </c>
      <c r="C13" s="6" t="s">
        <v>24</v>
      </c>
      <c r="D13" s="8">
        <f>160</f>
        <v>160</v>
      </c>
      <c r="E13" s="16"/>
      <c r="F13" s="15">
        <f t="shared" si="0"/>
        <v>0</v>
      </c>
    </row>
    <row r="14" spans="1:6" ht="27.6" x14ac:dyDescent="0.25">
      <c r="A14" s="6">
        <v>7</v>
      </c>
      <c r="B14" s="7" t="s">
        <v>29</v>
      </c>
      <c r="C14" s="6" t="s">
        <v>24</v>
      </c>
      <c r="D14" s="8">
        <f>D13</f>
        <v>160</v>
      </c>
      <c r="E14" s="16"/>
      <c r="F14" s="15">
        <f t="shared" si="0"/>
        <v>0</v>
      </c>
    </row>
    <row r="15" spans="1:6" ht="55.2" x14ac:dyDescent="0.25">
      <c r="A15" s="6">
        <v>8</v>
      </c>
      <c r="B15" s="7" t="s">
        <v>30</v>
      </c>
      <c r="C15" s="6" t="s">
        <v>31</v>
      </c>
      <c r="D15" s="8">
        <v>160</v>
      </c>
      <c r="E15" s="16"/>
      <c r="F15" s="15">
        <f t="shared" si="0"/>
        <v>0</v>
      </c>
    </row>
    <row r="16" spans="1:6" ht="41.4" x14ac:dyDescent="0.25">
      <c r="A16" s="6">
        <v>9</v>
      </c>
      <c r="B16" s="7" t="s">
        <v>32</v>
      </c>
      <c r="C16" s="6" t="s">
        <v>18</v>
      </c>
      <c r="D16" s="8">
        <v>1</v>
      </c>
      <c r="E16" s="16"/>
      <c r="F16" s="15">
        <f t="shared" si="0"/>
        <v>0</v>
      </c>
    </row>
    <row r="17" spans="1:6" ht="27.6" x14ac:dyDescent="0.25">
      <c r="A17" s="6">
        <v>10</v>
      </c>
      <c r="B17" s="7" t="s">
        <v>33</v>
      </c>
      <c r="C17" s="6" t="s">
        <v>19</v>
      </c>
      <c r="D17" s="8">
        <v>22</v>
      </c>
      <c r="E17" s="16"/>
      <c r="F17" s="15">
        <f t="shared" si="0"/>
        <v>0</v>
      </c>
    </row>
    <row r="18" spans="1:6" ht="15.6" x14ac:dyDescent="0.25">
      <c r="A18" s="6">
        <v>11</v>
      </c>
      <c r="B18" s="7" t="s">
        <v>34</v>
      </c>
      <c r="C18" s="6" t="s">
        <v>19</v>
      </c>
      <c r="D18" s="8">
        <v>22</v>
      </c>
      <c r="E18" s="16"/>
      <c r="F18" s="15">
        <f t="shared" si="0"/>
        <v>0</v>
      </c>
    </row>
    <row r="19" spans="1:6" ht="15.6" x14ac:dyDescent="0.25">
      <c r="A19" s="6">
        <v>12</v>
      </c>
      <c r="B19" s="7" t="s">
        <v>35</v>
      </c>
      <c r="C19" s="6" t="s">
        <v>17</v>
      </c>
      <c r="D19" s="8">
        <v>16</v>
      </c>
      <c r="E19" s="16"/>
      <c r="F19" s="15">
        <f>D19*E19</f>
        <v>0</v>
      </c>
    </row>
    <row r="20" spans="1:6" ht="15.6" x14ac:dyDescent="0.25">
      <c r="A20" s="6">
        <v>13</v>
      </c>
      <c r="B20" s="7" t="s">
        <v>36</v>
      </c>
      <c r="C20" s="6" t="s">
        <v>24</v>
      </c>
      <c r="D20" s="8">
        <v>32</v>
      </c>
      <c r="E20" s="16"/>
      <c r="F20" s="15">
        <f t="shared" si="0"/>
        <v>0</v>
      </c>
    </row>
    <row r="21" spans="1:6" ht="15.6" x14ac:dyDescent="0.25">
      <c r="A21" s="6">
        <v>14</v>
      </c>
      <c r="B21" s="7" t="s">
        <v>37</v>
      </c>
      <c r="C21" s="6" t="s">
        <v>19</v>
      </c>
      <c r="D21" s="8">
        <v>44</v>
      </c>
      <c r="E21" s="16"/>
      <c r="F21" s="15">
        <f t="shared" si="0"/>
        <v>0</v>
      </c>
    </row>
    <row r="22" spans="1:6" ht="41.4" x14ac:dyDescent="0.25">
      <c r="A22" s="6">
        <v>15</v>
      </c>
      <c r="B22" s="7" t="s">
        <v>38</v>
      </c>
      <c r="C22" s="6" t="s">
        <v>19</v>
      </c>
      <c r="D22" s="8">
        <v>44</v>
      </c>
      <c r="E22" s="16"/>
      <c r="F22" s="15">
        <f t="shared" si="0"/>
        <v>0</v>
      </c>
    </row>
    <row r="23" spans="1:6" ht="27.6" x14ac:dyDescent="0.25">
      <c r="A23" s="6">
        <v>16</v>
      </c>
      <c r="B23" s="7" t="s">
        <v>39</v>
      </c>
      <c r="C23" s="6" t="s">
        <v>19</v>
      </c>
      <c r="D23" s="8">
        <v>7</v>
      </c>
      <c r="E23" s="16"/>
      <c r="F23" s="15">
        <f t="shared" si="0"/>
        <v>0</v>
      </c>
    </row>
    <row r="24" spans="1:6" ht="15.6" x14ac:dyDescent="0.25">
      <c r="A24" s="6">
        <v>17</v>
      </c>
      <c r="B24" s="9" t="s">
        <v>40</v>
      </c>
      <c r="C24" s="10" t="s">
        <v>18</v>
      </c>
      <c r="D24" s="11">
        <v>1</v>
      </c>
      <c r="E24" s="16"/>
      <c r="F24" s="15">
        <f t="shared" si="0"/>
        <v>0</v>
      </c>
    </row>
    <row r="25" spans="1:6" ht="27.6" x14ac:dyDescent="0.25">
      <c r="A25" s="6">
        <v>18</v>
      </c>
      <c r="B25" s="7" t="s">
        <v>41</v>
      </c>
      <c r="C25" s="6" t="s">
        <v>24</v>
      </c>
      <c r="D25" s="8">
        <v>130</v>
      </c>
      <c r="E25" s="16"/>
      <c r="F25" s="15">
        <f t="shared" si="0"/>
        <v>0</v>
      </c>
    </row>
    <row r="26" spans="1:6" ht="15.6" x14ac:dyDescent="0.25">
      <c r="A26" s="6">
        <v>19</v>
      </c>
      <c r="B26" s="7" t="s">
        <v>42</v>
      </c>
      <c r="C26" s="6" t="s">
        <v>16</v>
      </c>
      <c r="D26" s="8">
        <v>600</v>
      </c>
      <c r="E26" s="16"/>
      <c r="F26" s="15">
        <f t="shared" si="0"/>
        <v>0</v>
      </c>
    </row>
    <row r="27" spans="1:6" ht="27.6" x14ac:dyDescent="0.25">
      <c r="A27" s="6">
        <v>20</v>
      </c>
      <c r="B27" s="7" t="s">
        <v>43</v>
      </c>
      <c r="C27" s="6" t="s">
        <v>16</v>
      </c>
      <c r="D27" s="8">
        <v>180</v>
      </c>
      <c r="E27" s="16"/>
      <c r="F27" s="15">
        <f t="shared" si="0"/>
        <v>0</v>
      </c>
    </row>
    <row r="28" spans="1:6" ht="15.6" x14ac:dyDescent="0.25">
      <c r="A28" s="6">
        <v>21</v>
      </c>
      <c r="B28" s="7" t="s">
        <v>44</v>
      </c>
      <c r="C28" s="6" t="s">
        <v>18</v>
      </c>
      <c r="D28" s="8">
        <v>2</v>
      </c>
      <c r="E28" s="16"/>
      <c r="F28" s="15">
        <f t="shared" si="0"/>
        <v>0</v>
      </c>
    </row>
    <row r="29" spans="1:6" ht="15.6" x14ac:dyDescent="0.25">
      <c r="A29" s="6">
        <v>22</v>
      </c>
      <c r="B29" s="7" t="s">
        <v>45</v>
      </c>
      <c r="C29" s="6" t="s">
        <v>18</v>
      </c>
      <c r="D29" s="8">
        <v>2</v>
      </c>
      <c r="E29" s="16"/>
      <c r="F29" s="15">
        <f t="shared" si="0"/>
        <v>0</v>
      </c>
    </row>
    <row r="30" spans="1:6" ht="15.6" x14ac:dyDescent="0.25">
      <c r="A30" s="6">
        <v>23</v>
      </c>
      <c r="B30" s="7" t="s">
        <v>46</v>
      </c>
      <c r="C30" s="6" t="s">
        <v>18</v>
      </c>
      <c r="D30" s="8">
        <v>2</v>
      </c>
      <c r="E30" s="16"/>
      <c r="F30" s="15">
        <f t="shared" si="0"/>
        <v>0</v>
      </c>
    </row>
    <row r="31" spans="1:6" ht="15.6" customHeight="1" x14ac:dyDescent="0.3">
      <c r="A31" s="20" t="s">
        <v>11</v>
      </c>
      <c r="B31" s="21"/>
      <c r="C31" s="21"/>
      <c r="D31" s="21"/>
      <c r="E31" s="22"/>
      <c r="F31" s="17">
        <f>SUM(F8:F30)</f>
        <v>0</v>
      </c>
    </row>
    <row r="32" spans="1:6" ht="15.6" customHeight="1" x14ac:dyDescent="0.3">
      <c r="A32" s="20" t="s">
        <v>12</v>
      </c>
      <c r="B32" s="21"/>
      <c r="C32" s="21"/>
      <c r="D32" s="21"/>
      <c r="E32" s="22"/>
      <c r="F32" s="17">
        <f>0.23*F31</f>
        <v>0</v>
      </c>
    </row>
    <row r="33" spans="1:6" ht="15.6" customHeight="1" x14ac:dyDescent="0.3">
      <c r="A33" s="20" t="s">
        <v>13</v>
      </c>
      <c r="B33" s="21"/>
      <c r="C33" s="21"/>
      <c r="D33" s="21"/>
      <c r="E33" s="22"/>
      <c r="F33" s="17">
        <f>F31+F32</f>
        <v>0</v>
      </c>
    </row>
  </sheetData>
  <mergeCells count="7">
    <mergeCell ref="A4:F4"/>
    <mergeCell ref="A2:F2"/>
    <mergeCell ref="A31:E31"/>
    <mergeCell ref="A32:E32"/>
    <mergeCell ref="A3:F3"/>
    <mergeCell ref="A7:B7"/>
    <mergeCell ref="A33:E33"/>
  </mergeCells>
  <phoneticPr fontId="8" type="noConversion"/>
  <printOptions horizontalCentered="1"/>
  <pageMargins left="0.62992125984251968" right="0.82677165354330717" top="0.74803149606299213" bottom="0.74803149606299213" header="0.31496062992125984" footer="0.31496062992125984"/>
  <pageSetup paperSize="9" scale="77" fitToHeight="0" orientation="portrait" r:id="rId1"/>
  <rowBreaks count="1" manualBreakCount="1">
    <brk id="2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SWZ</vt:lpstr>
      <vt:lpstr>SWZ!Obszar_wydruku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2026-04-14T19:45:28Z</dcterms:modified>
</cp:coreProperties>
</file>